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KAPTUR-KM\disk_D_MorarGB\Elektron\2026 инвестпрограмма\Отчеты постоянные\4. Ежемесячно до 20 числа (Рынок мощности)\"/>
    </mc:Choice>
  </mc:AlternateContent>
  <bookViews>
    <workbookView xWindow="-60" yWindow="150" windowWidth="14340" windowHeight="14625"/>
  </bookViews>
  <sheets>
    <sheet name="Лист1" sheetId="28" r:id="rId1"/>
  </sheets>
  <externalReferences>
    <externalReference r:id="rId2"/>
  </externalReferences>
  <definedNames>
    <definedName name="_xlnm.Print_Titles" localSheetId="0">Лист1!$13:$13</definedName>
    <definedName name="_xlnm.Print_Area" localSheetId="0">Лист1!$A$1:$F$24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28" l="1"/>
  <c r="E7" i="28"/>
  <c r="D8" i="28"/>
  <c r="D7" i="28"/>
  <c r="C6" i="28" l="1"/>
  <c r="D14" i="28" l="1"/>
  <c r="C14" i="28"/>
  <c r="D6" i="28" l="1"/>
  <c r="C7" i="28" l="1"/>
  <c r="C8" i="28" l="1"/>
  <c r="E6" i="28" l="1"/>
</calcChain>
</file>

<file path=xl/sharedStrings.xml><?xml version="1.0" encoding="utf-8"?>
<sst xmlns="http://schemas.openxmlformats.org/spreadsheetml/2006/main" count="30" uniqueCount="27">
  <si>
    <t>№ п/п</t>
  </si>
  <si>
    <t>Всего по АО "ПАВЛОДАРЭНЕРГО":</t>
  </si>
  <si>
    <t>Примечание</t>
  </si>
  <si>
    <t>Строительство 2-го пускового комплекса ТЭЦ-2 необходимо для обеспечения дальнейшей работоспособности ТЭЦ-2 в связи с приближающимся сроком заполнения действующего золоотвала и исчерпанием его полезной ёмкости. Работы выполняются в соответствии с рабочим проектом «Строительство 3-ей очереди золоотвала ТЭЦ-3 АО «ПАВЛОДАРЭНЕРГО». Корректировка 2-го пускового комплекса (для ТЭЦ-2)», прошедшим государственную экспертизу и имеющим положительное заключение №01-0282/24 от 28.06.2024г.</t>
  </si>
  <si>
    <t>Перечень мероприятий</t>
  </si>
  <si>
    <t>Срок реализации мероприятия (ввод в эксплуатацию)</t>
  </si>
  <si>
    <t>до 31.12.2027г.</t>
  </si>
  <si>
    <t>1. Доход от продажи Рынка мощности, млн.тенге без НДС</t>
  </si>
  <si>
    <t>Наименование</t>
  </si>
  <si>
    <t>Продажа мощности на централизованных торгах</t>
  </si>
  <si>
    <t>Продажа мощности - тех.минимум</t>
  </si>
  <si>
    <t>2. Инвестиционная программа в рамках дохода от Рынка мощности, млн. тенге без НДС</t>
  </si>
  <si>
    <r>
      <rPr>
        <b/>
        <sz val="12"/>
        <rFont val="Times New Roman"/>
        <family val="1"/>
        <charset val="204"/>
      </rPr>
      <t xml:space="preserve">Строительство 3-ей очереди золоотвала ТЭЦ-3 АО "ПАВЛОДАРЭНЕРГО". Корректировка 2-го пускового комплекса (для ТЭЦ-2) </t>
    </r>
    <r>
      <rPr>
        <sz val="12"/>
        <rFont val="Times New Roman"/>
        <family val="1"/>
        <charset val="204"/>
      </rPr>
      <t>(СМР, материалы, услуги)</t>
    </r>
  </si>
  <si>
    <t>до 31.12.2026г.</t>
  </si>
  <si>
    <t>В капитальный ремонт входит ремонт: барабана котла, дутьевых вентиляторов, дымососа, мельницы шаровой, вентилятора мельничного, ремонт пылесистемы «А, Б», замена экранных блоков, ремонт подводящих и опускных газоходов котлоагрегата. Выполнение данного мероприятия повысит надежность работы станции и позволит повысить ресурс.</t>
  </si>
  <si>
    <t>В капитальный ремонт входит ремонт: барабана котла, дутьевых вентиляторов, дымососа, мельницы, вентилятора мельничного, ремонт пылесистемы «А, Б», замена экранных блоков, ремонт подводящих и опускных газоходов котлоагрегата. Выполнение данного мероприятия повысит надежность работы станции и позволит повысить ресурс.</t>
  </si>
  <si>
    <t>Информация по реализации Инвестиционной программы от дохода по Рынку мощности за 2026 год 
по ТЭЦ-2, ТЭЦ-3 АО "ПАВЛОДАРЭНЕРГО"</t>
  </si>
  <si>
    <t xml:space="preserve">План на 2026г., млн.тенге </t>
  </si>
  <si>
    <t>Сумма инвестиций на 2026г., 
млн. тенге</t>
  </si>
  <si>
    <t>Реконструкция ТЭЦ-2 АО "ПАВЛОДАРЭНЕРГО". Замена турбоагрегата ст. №1 ТЭЦ-2</t>
  </si>
  <si>
    <t>Капитальный ремонт котлоагрегата БКЗ-160-100фм ст.№5 ТЭЦ-2 приводящий к увеличению стоимости основных средств (СМР, материалы)</t>
  </si>
  <si>
    <t>до 31.12.2028г.</t>
  </si>
  <si>
    <t>Капитальный ремонт турбоагрегата ПТ-25-90/10 ст.№2 ТЭЦ-2 приводящий к увеличению стоимости основных средств (СМР, материалы)</t>
  </si>
  <si>
    <t>Выполнение комплекса операций по восстановлению работоспособности оборудования и восстановлению ресурсов его составных частей. В капитальный ремонт входит ремонт: ЦВД, ЦНД, ремонт РВД с очисткой от солевых отложений, муфты РТ-РГ, подшипников, клапанов, насосов и др.</t>
  </si>
  <si>
    <t xml:space="preserve">План на 5 месяц 2026г., млн.тенге </t>
  </si>
  <si>
    <t>Факт 5 месяц 2026г., млн.тенге</t>
  </si>
  <si>
    <t>Факт освоения на 01.06.2026г., 
млн. тенге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</si>
</sst>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1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b/>
      <i/>
      <sz val="16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6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0" fontId="6" fillId="0" borderId="0"/>
    <xf numFmtId="0" fontId="4" fillId="0" borderId="0"/>
    <xf numFmtId="0" fontId="4" fillId="0" borderId="0"/>
  </cellStyleXfs>
  <cellXfs count="50">
    <xf numFmtId="0" fontId="0" fillId="0" borderId="0" xfId="0"/>
    <xf numFmtId="0" fontId="1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wrapText="1"/>
    </xf>
    <xf numFmtId="0" fontId="2" fillId="0" borderId="0" xfId="0" applyFont="1" applyFill="1"/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164" fontId="1" fillId="0" borderId="0" xfId="0" applyNumberFormat="1" applyFont="1" applyFill="1"/>
    <xf numFmtId="0" fontId="2" fillId="0" borderId="0" xfId="0" applyFont="1" applyFill="1" applyAlignment="1">
      <alignment wrapText="1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center"/>
    </xf>
    <xf numFmtId="4" fontId="2" fillId="0" borderId="0" xfId="0" applyNumberFormat="1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64" fontId="10" fillId="0" borderId="0" xfId="0" applyNumberFormat="1" applyFont="1" applyFill="1" applyBorder="1" applyAlignment="1">
      <alignment horizontal="left" vertical="top"/>
    </xf>
    <xf numFmtId="0" fontId="2" fillId="0" borderId="14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2" xfId="2" applyFont="1" applyFill="1" applyBorder="1" applyAlignment="1">
      <alignment horizontal="left" vertical="center" wrapText="1"/>
    </xf>
    <xf numFmtId="0" fontId="2" fillId="0" borderId="17" xfId="2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center" vertical="center" wrapText="1"/>
    </xf>
    <xf numFmtId="164" fontId="8" fillId="0" borderId="13" xfId="0" applyNumberFormat="1" applyFont="1" applyFill="1" applyBorder="1" applyAlignment="1">
      <alignment horizontal="center" vertical="center" wrapText="1"/>
    </xf>
    <xf numFmtId="164" fontId="1" fillId="0" borderId="15" xfId="0" applyNumberFormat="1" applyFont="1" applyFill="1" applyBorder="1" applyAlignment="1">
      <alignment horizontal="center" vertical="center" wrapText="1"/>
    </xf>
    <xf numFmtId="164" fontId="1" fillId="0" borderId="13" xfId="2" applyNumberFormat="1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 wrapText="1"/>
    </xf>
    <xf numFmtId="164" fontId="2" fillId="0" borderId="18" xfId="0" applyNumberFormat="1" applyFont="1" applyFill="1" applyBorder="1" applyAlignment="1">
      <alignment horizontal="center" vertical="center" wrapText="1"/>
    </xf>
    <xf numFmtId="164" fontId="1" fillId="0" borderId="19" xfId="0" applyNumberFormat="1" applyFont="1" applyFill="1" applyBorder="1" applyAlignment="1">
      <alignment horizontal="left" vertical="center" wrapText="1"/>
    </xf>
    <xf numFmtId="164" fontId="1" fillId="0" borderId="18" xfId="0" applyNumberFormat="1" applyFont="1" applyFill="1" applyBorder="1" applyAlignment="1">
      <alignment horizontal="left" vertical="center" wrapText="1"/>
    </xf>
    <xf numFmtId="164" fontId="2" fillId="0" borderId="13" xfId="0" applyNumberFormat="1" applyFont="1" applyFill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9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/>
    </xf>
    <xf numFmtId="4" fontId="1" fillId="0" borderId="7" xfId="0" applyNumberFormat="1" applyFont="1" applyFill="1" applyBorder="1" applyAlignment="1">
      <alignment horizontal="center" vertical="center"/>
    </xf>
    <xf numFmtId="4" fontId="1" fillId="0" borderId="10" xfId="0" applyNumberFormat="1" applyFont="1" applyFill="1" applyBorder="1" applyAlignment="1">
      <alignment horizontal="center" vertical="center"/>
    </xf>
  </cellXfs>
  <cellStyles count="5">
    <cellStyle name="Обычный" xfId="0" builtinId="0"/>
    <cellStyle name="Обычный 2" xfId="3"/>
    <cellStyle name="Обычный 4" xfId="1"/>
    <cellStyle name="Обычный 4 2" xfId="4"/>
    <cellStyle name="Обычный_Распред. средств на 2019-2022 г. по стр-ву 1 ПК 3-ей оч ТЭЦ-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lan\&#1040;&#1054;%20&#1055;&#1069;%202026%20&#1075;\&#1044;&#1083;&#1103;%20&#1088;&#1091;&#1082;&#1086;&#1074;&#1086;&#1076;&#1089;&#1090;&#1074;&#1072;\&#1056;&#1099;&#1085;&#1086;&#1082;%20&#1084;&#1086;&#1097;&#1085;&#1086;&#1089;&#1090;&#1080;\&#1056;&#1099;&#1085;&#1086;&#1082;%20&#1084;&#1086;&#1097;&#1085;&#1086;&#1089;&#1090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"/>
      <sheetName val="ДДС"/>
    </sheetNames>
    <sheetDataSet>
      <sheetData sheetId="0">
        <row r="6">
          <cell r="AZ6">
            <v>2087865</v>
          </cell>
          <cell r="BC6">
            <v>2082951</v>
          </cell>
          <cell r="EF6">
            <v>5010876</v>
          </cell>
        </row>
        <row r="7">
          <cell r="AZ7">
            <v>17550</v>
          </cell>
          <cell r="BC7">
            <v>14040</v>
          </cell>
          <cell r="EF7">
            <v>42120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topLeftCell="A4" zoomScale="70" zoomScaleNormal="70" zoomScaleSheetLayoutView="80" workbookViewId="0">
      <selection activeCell="J17" sqref="J17"/>
    </sheetView>
  </sheetViews>
  <sheetFormatPr defaultColWidth="9.140625" defaultRowHeight="15.75" x14ac:dyDescent="0.25"/>
  <cols>
    <col min="1" max="1" width="5.28515625" style="4" customWidth="1"/>
    <col min="2" max="2" width="58.42578125" style="3" customWidth="1"/>
    <col min="3" max="3" width="21.5703125" style="1" customWidth="1"/>
    <col min="4" max="4" width="21.85546875" style="1" customWidth="1"/>
    <col min="5" max="5" width="21.5703125" style="1" customWidth="1"/>
    <col min="6" max="6" width="79.28515625" style="1" customWidth="1"/>
    <col min="7" max="16384" width="9.140625" style="1"/>
  </cols>
  <sheetData>
    <row r="1" spans="1:6" s="2" customFormat="1" ht="33.6" customHeight="1" x14ac:dyDescent="0.3"/>
    <row r="2" spans="1:6" s="2" customFormat="1" ht="50.25" customHeight="1" x14ac:dyDescent="0.3">
      <c r="A2" s="46" t="s">
        <v>16</v>
      </c>
      <c r="B2" s="46"/>
      <c r="C2" s="46"/>
      <c r="D2" s="46"/>
      <c r="E2" s="46"/>
      <c r="F2" s="46"/>
    </row>
    <row r="3" spans="1:6" s="2" customFormat="1" ht="33.6" customHeight="1" x14ac:dyDescent="0.3"/>
    <row r="4" spans="1:6" s="2" customFormat="1" ht="33.6" customHeight="1" thickBot="1" x14ac:dyDescent="0.35">
      <c r="A4" s="40" t="s">
        <v>7</v>
      </c>
      <c r="B4" s="41"/>
      <c r="C4" s="41"/>
      <c r="D4" s="41"/>
      <c r="E4" s="41"/>
      <c r="F4" s="41"/>
    </row>
    <row r="5" spans="1:6" s="2" customFormat="1" ht="50.25" customHeight="1" x14ac:dyDescent="0.3">
      <c r="A5" s="13" t="s">
        <v>0</v>
      </c>
      <c r="B5" s="14" t="s">
        <v>8</v>
      </c>
      <c r="C5" s="14" t="s">
        <v>17</v>
      </c>
      <c r="D5" s="18" t="s">
        <v>24</v>
      </c>
      <c r="E5" s="19" t="s">
        <v>25</v>
      </c>
      <c r="F5" s="9"/>
    </row>
    <row r="6" spans="1:6" s="2" customFormat="1" ht="24.75" customHeight="1" x14ac:dyDescent="0.3">
      <c r="A6" s="42" t="s">
        <v>1</v>
      </c>
      <c r="B6" s="43"/>
      <c r="C6" s="37">
        <f>C14</f>
        <v>5052.9958370000004</v>
      </c>
      <c r="D6" s="37">
        <f>D7+D8</f>
        <v>2105.415</v>
      </c>
      <c r="E6" s="47">
        <f>E7+E8</f>
        <v>2096.991</v>
      </c>
      <c r="F6" s="10"/>
    </row>
    <row r="7" spans="1:6" s="2" customFormat="1" ht="22.9" customHeight="1" x14ac:dyDescent="0.3">
      <c r="A7" s="15">
        <v>1</v>
      </c>
      <c r="B7" s="11" t="s">
        <v>10</v>
      </c>
      <c r="C7" s="38">
        <f>[1]БДР!$EF$6/1000</f>
        <v>5010.8760000000002</v>
      </c>
      <c r="D7" s="38">
        <f>[1]БДР!$AZ$6/1000</f>
        <v>2087.8649999999998</v>
      </c>
      <c r="E7" s="48">
        <f>[1]БДР!$BC$6/1000</f>
        <v>2082.951</v>
      </c>
      <c r="F7" s="12"/>
    </row>
    <row r="8" spans="1:6" s="2" customFormat="1" ht="22.9" customHeight="1" thickBot="1" x14ac:dyDescent="0.35">
      <c r="A8" s="16">
        <v>2</v>
      </c>
      <c r="B8" s="17" t="s">
        <v>9</v>
      </c>
      <c r="C8" s="39">
        <f>[1]БДР!$EF$7/1000</f>
        <v>42.12</v>
      </c>
      <c r="D8" s="39">
        <f>[1]БДР!$AZ$7/1000</f>
        <v>17.55</v>
      </c>
      <c r="E8" s="49">
        <f>[1]БДР!$BC$7/1000</f>
        <v>14.04</v>
      </c>
      <c r="F8" s="10"/>
    </row>
    <row r="9" spans="1:6" s="2" customFormat="1" ht="22.9" customHeight="1" x14ac:dyDescent="0.3">
      <c r="A9" s="10"/>
      <c r="B9" s="10"/>
      <c r="C9" s="20"/>
      <c r="D9" s="20"/>
      <c r="E9" s="20"/>
      <c r="F9" s="10"/>
    </row>
    <row r="10" spans="1:6" s="2" customFormat="1" ht="22.9" customHeight="1" x14ac:dyDescent="0.3">
      <c r="A10" s="10"/>
      <c r="B10" s="10"/>
      <c r="C10" s="10"/>
      <c r="D10" s="10"/>
      <c r="F10" s="10"/>
    </row>
    <row r="11" spans="1:6" s="2" customFormat="1" ht="35.25" customHeight="1" x14ac:dyDescent="0.3">
      <c r="A11" s="40" t="s">
        <v>11</v>
      </c>
      <c r="B11" s="41"/>
      <c r="C11" s="41"/>
      <c r="D11" s="41"/>
      <c r="E11" s="41"/>
      <c r="F11" s="41"/>
    </row>
    <row r="12" spans="1:6" s="2" customFormat="1" ht="22.9" customHeight="1" thickBot="1" x14ac:dyDescent="0.35">
      <c r="A12" s="10"/>
      <c r="B12" s="10"/>
      <c r="C12" s="10"/>
      <c r="D12" s="10"/>
      <c r="F12" s="10"/>
    </row>
    <row r="13" spans="1:6" s="2" customFormat="1" ht="65.25" customHeight="1" thickBot="1" x14ac:dyDescent="0.35">
      <c r="A13" s="26" t="s">
        <v>0</v>
      </c>
      <c r="B13" s="36" t="s">
        <v>4</v>
      </c>
      <c r="C13" s="26" t="s">
        <v>18</v>
      </c>
      <c r="D13" s="26" t="s">
        <v>26</v>
      </c>
      <c r="E13" s="26" t="s">
        <v>5</v>
      </c>
      <c r="F13" s="30" t="s">
        <v>2</v>
      </c>
    </row>
    <row r="14" spans="1:6" s="5" customFormat="1" ht="22.9" customHeight="1" thickBot="1" x14ac:dyDescent="0.25">
      <c r="A14" s="44" t="s">
        <v>1</v>
      </c>
      <c r="B14" s="45"/>
      <c r="C14" s="27">
        <f>SUM(C15:C18)</f>
        <v>5052.9958370000004</v>
      </c>
      <c r="D14" s="27">
        <f>SUM(D15:D18)</f>
        <v>238.518</v>
      </c>
      <c r="E14" s="34"/>
      <c r="F14" s="31"/>
    </row>
    <row r="15" spans="1:6" s="6" customFormat="1" ht="84.75" customHeight="1" thickBot="1" x14ac:dyDescent="0.25">
      <c r="A15" s="21">
        <v>2</v>
      </c>
      <c r="B15" s="23" t="s">
        <v>19</v>
      </c>
      <c r="C15" s="28">
        <v>3668.8108960000009</v>
      </c>
      <c r="D15" s="28">
        <v>0</v>
      </c>
      <c r="E15" s="28" t="s">
        <v>21</v>
      </c>
      <c r="F15" s="32" t="s">
        <v>15</v>
      </c>
    </row>
    <row r="16" spans="1:6" s="6" customFormat="1" ht="89.25" customHeight="1" thickBot="1" x14ac:dyDescent="0.25">
      <c r="A16" s="21">
        <v>3</v>
      </c>
      <c r="B16" s="24" t="s">
        <v>20</v>
      </c>
      <c r="C16" s="28">
        <v>479.12</v>
      </c>
      <c r="D16" s="28">
        <v>238.518</v>
      </c>
      <c r="E16" s="28" t="s">
        <v>13</v>
      </c>
      <c r="F16" s="32" t="s">
        <v>14</v>
      </c>
    </row>
    <row r="17" spans="1:6" s="6" customFormat="1" ht="74.25" customHeight="1" thickBot="1" x14ac:dyDescent="0.25">
      <c r="A17" s="21">
        <v>4</v>
      </c>
      <c r="B17" s="24" t="s">
        <v>22</v>
      </c>
      <c r="C17" s="28">
        <v>474.75794100000002</v>
      </c>
      <c r="D17" s="28">
        <v>0</v>
      </c>
      <c r="E17" s="28" t="s">
        <v>13</v>
      </c>
      <c r="F17" s="32" t="s">
        <v>23</v>
      </c>
    </row>
    <row r="18" spans="1:6" s="5" customFormat="1" ht="124.5" customHeight="1" thickBot="1" x14ac:dyDescent="0.25">
      <c r="A18" s="22">
        <v>1</v>
      </c>
      <c r="B18" s="25" t="s">
        <v>12</v>
      </c>
      <c r="C18" s="29">
        <v>430.30700000000002</v>
      </c>
      <c r="D18" s="29">
        <v>0</v>
      </c>
      <c r="E18" s="35" t="s">
        <v>6</v>
      </c>
      <c r="F18" s="33" t="s">
        <v>3</v>
      </c>
    </row>
    <row r="19" spans="1:6" x14ac:dyDescent="0.25">
      <c r="D19" s="7"/>
      <c r="F19" s="7"/>
    </row>
    <row r="20" spans="1:6" x14ac:dyDescent="0.25">
      <c r="B20" s="8"/>
      <c r="F20" s="7"/>
    </row>
    <row r="21" spans="1:6" x14ac:dyDescent="0.25">
      <c r="B21" s="8"/>
      <c r="D21" s="7"/>
      <c r="F21" s="7"/>
    </row>
    <row r="22" spans="1:6" x14ac:dyDescent="0.25">
      <c r="F22" s="7"/>
    </row>
  </sheetData>
  <mergeCells count="5">
    <mergeCell ref="A11:F11"/>
    <mergeCell ref="A4:F4"/>
    <mergeCell ref="A6:B6"/>
    <mergeCell ref="A14:B14"/>
    <mergeCell ref="A2:F2"/>
  </mergeCells>
  <pageMargins left="0.78740157480314965" right="0.39370078740157483" top="0.59055118110236227" bottom="0.39370078740157483" header="0.11811023622047245" footer="0.19685039370078741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Камилла Каптур</dc:creator>
  <cp:lastModifiedBy>Марченко Людмила Николаевна</cp:lastModifiedBy>
  <cp:lastPrinted>2025-02-28T06:50:35Z</cp:lastPrinted>
  <dcterms:created xsi:type="dcterms:W3CDTF">1996-10-08T23:32:33Z</dcterms:created>
  <dcterms:modified xsi:type="dcterms:W3CDTF">2026-06-19T12:33:10Z</dcterms:modified>
</cp:coreProperties>
</file>