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20" windowHeight="12915"/>
  </bookViews>
  <sheets>
    <sheet name="1 полугодие 2020г. " sheetId="1" r:id="rId1"/>
    <sheet name="2 полугодие 2020." sheetId="3" state="hidden" r:id="rId2"/>
  </sheets>
  <externalReferences>
    <externalReference r:id="rId3"/>
  </externalReferences>
  <definedNames>
    <definedName name="_xlnm.Print_Titles" localSheetId="0">'1 полугодие 2020г. '!$23:$25</definedName>
  </definedNames>
  <calcPr calcId="145621"/>
</workbook>
</file>

<file path=xl/calcChain.xml><?xml version="1.0" encoding="utf-8"?>
<calcChain xmlns="http://schemas.openxmlformats.org/spreadsheetml/2006/main">
  <c r="R59" i="3" l="1"/>
  <c r="U59" i="3" s="1"/>
  <c r="P59" i="3"/>
  <c r="L59" i="3"/>
  <c r="J59" i="3"/>
  <c r="U59" i="1"/>
  <c r="P59" i="1"/>
  <c r="J59" i="1"/>
  <c r="R59" i="1"/>
  <c r="L59" i="1"/>
  <c r="U58" i="1"/>
  <c r="L58" i="1"/>
  <c r="U57" i="1"/>
  <c r="L57" i="1"/>
  <c r="U56" i="1"/>
  <c r="L56" i="1"/>
  <c r="U55" i="1"/>
  <c r="L55" i="1"/>
  <c r="U54" i="1"/>
  <c r="L54" i="1"/>
  <c r="U53" i="1"/>
  <c r="L53" i="1"/>
  <c r="U52" i="1"/>
  <c r="L52" i="1"/>
  <c r="U51" i="1"/>
  <c r="L51" i="1"/>
  <c r="U50" i="1"/>
  <c r="L50" i="1"/>
  <c r="U49" i="1"/>
  <c r="L49" i="1"/>
  <c r="U48" i="1"/>
  <c r="L48" i="1"/>
  <c r="U47" i="1"/>
  <c r="L47" i="1"/>
  <c r="U46" i="1"/>
  <c r="L46" i="1"/>
  <c r="U45" i="1"/>
  <c r="L45" i="1"/>
  <c r="U44" i="1"/>
  <c r="L44" i="1"/>
  <c r="U43" i="1"/>
  <c r="L43" i="1"/>
  <c r="U42" i="1"/>
  <c r="L42" i="1"/>
  <c r="U41" i="1"/>
  <c r="L41" i="1"/>
  <c r="U40" i="1"/>
  <c r="L40" i="1"/>
  <c r="U39" i="1"/>
  <c r="L39" i="1"/>
  <c r="U38" i="1"/>
  <c r="L38" i="1"/>
  <c r="U37" i="1"/>
  <c r="L37" i="1"/>
  <c r="U36" i="1"/>
  <c r="L36" i="1"/>
  <c r="U35" i="1"/>
  <c r="L35" i="1"/>
  <c r="U34" i="1"/>
  <c r="L34" i="1"/>
  <c r="U33" i="1"/>
  <c r="L33" i="1"/>
  <c r="U32" i="1"/>
  <c r="L32" i="1"/>
  <c r="U31" i="1"/>
  <c r="L31" i="1"/>
  <c r="U30" i="1"/>
  <c r="L30" i="1"/>
  <c r="U29" i="1"/>
  <c r="L29" i="1"/>
  <c r="U28" i="1"/>
  <c r="L28" i="1"/>
  <c r="U27" i="1"/>
  <c r="L27" i="1"/>
  <c r="U26" i="1"/>
  <c r="L26" i="1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L58" i="3" l="1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U36" i="3" l="1"/>
  <c r="U35" i="3"/>
  <c r="U34" i="3"/>
  <c r="U33" i="3"/>
  <c r="U32" i="3"/>
  <c r="U31" i="3"/>
  <c r="U30" i="3"/>
  <c r="U29" i="3"/>
  <c r="U28" i="3"/>
  <c r="U27" i="3"/>
  <c r="U37" i="3" l="1"/>
  <c r="U26" i="3"/>
</calcChain>
</file>

<file path=xl/sharedStrings.xml><?xml version="1.0" encoding="utf-8"?>
<sst xmlns="http://schemas.openxmlformats.org/spreadsheetml/2006/main" count="547" uniqueCount="71">
  <si>
    <t>к Правилам ценообразования</t>
  </si>
  <si>
    <t>на общественно значимых рынках</t>
  </si>
  <si>
    <t>Полугодовая информация</t>
  </si>
  <si>
    <r>
      <rPr>
        <b/>
        <u/>
        <sz val="12"/>
        <rFont val="Times New Roman"/>
        <family val="1"/>
        <charset val="204"/>
      </rPr>
      <t xml:space="preserve">ТОО "Павлодарэнергосбыт" 990140002737 </t>
    </r>
    <r>
      <rPr>
        <b/>
        <sz val="12"/>
        <rFont val="Times New Roman"/>
        <family val="1"/>
        <charset val="204"/>
      </rPr>
      <t xml:space="preserve">об исполнении </t>
    </r>
  </si>
  <si>
    <t>(наименование субъекта общественно значимого рынка, БИН)</t>
  </si>
  <si>
    <t xml:space="preserve">продажа электроэнергии потребителю </t>
  </si>
  <si>
    <t>(вид деятельности по ОКЭД)</t>
  </si>
  <si>
    <t>(полугодие)</t>
  </si>
  <si>
    <t>№ п/п</t>
  </si>
  <si>
    <t>Наименование показателей инвестиционной программы (проекта)            (с указанием периода действия)</t>
  </si>
  <si>
    <t>Кем утверждена                          (дата, номер приказа)</t>
  </si>
  <si>
    <t>Наименование мероприятия</t>
  </si>
  <si>
    <t>Годы реализации мероприятий</t>
  </si>
  <si>
    <t>Плановые параметры (показатели) мероприятия, объекта инвестиционной программы, учтенной в предельной цене</t>
  </si>
  <si>
    <t>Исполнение, фактические параметры (показатели) мероприятия, объекта инвестиционной программы, учтенной в предельной цене (ежеквартально, с нарастающим итогом)</t>
  </si>
  <si>
    <t>Отклонение в %</t>
  </si>
  <si>
    <t>Причины отклонения</t>
  </si>
  <si>
    <t>1 полугодие</t>
  </si>
  <si>
    <t>2 полугодие</t>
  </si>
  <si>
    <t>Ед. изм.</t>
  </si>
  <si>
    <t>Технические параметры</t>
  </si>
  <si>
    <t>Сумма инвестиций</t>
  </si>
  <si>
    <t>Источник инвестиций</t>
  </si>
  <si>
    <t>шт.</t>
  </si>
  <si>
    <t>тыс.тенге</t>
  </si>
  <si>
    <t>амортизация</t>
  </si>
  <si>
    <t>Генеральный директор  ТОО "Павлодарэнергосбыт"                                                                                                                                         Аргинов Т.Г.</t>
  </si>
  <si>
    <t>Приложение 15</t>
  </si>
  <si>
    <t>Кресло офисное</t>
  </si>
  <si>
    <t xml:space="preserve">                                                                                                                                                                                    либо неисполнении инвестиционной программы (проекта), учтенной в предельной цене</t>
  </si>
  <si>
    <t>Инвестиционная программа ТОО "Павлодарэнергосбыт" на услуги по снабжению электрической энергией по Павлодарской области на 2020 год</t>
  </si>
  <si>
    <t>Приказ ТОО "Павлодарэнергосбыт"  № 410 от 17.06.20г.</t>
  </si>
  <si>
    <t>HP ProDesk 400 G6 Microtower PC, Intel Core i3 9100 3.6 2400MHz 4C 65W CPU, 8GB (1x8GB) DDR4 2666 DIMM Memory, 1TB 7200RPM SATA-6G 3.5in, Wired Keyboard Russ USB, HP Optical Wired Mouse USB, 9.5mm DVD-Writer 8/6G3SFF 4G4MT/SFF, HP HDMI Port, Windows 10 Pro 64 RUSS + OfficeStd 2019 SNGL OLP NL</t>
  </si>
  <si>
    <t>Монитор 2XN60AA 24f HP</t>
  </si>
  <si>
    <t>Ноутбук HP IDS UMA i3-8145U 450 G6 Base NB PC, 15.6 inch FHD (1920x1080) Anti-Glare LED UWVA 250 for HD Webcam with 2 Antennas slim Narrow Bezel, 8GB (1x8GB) DDR4 2400, 1TB 5400RPM SATA, Windows 10 Pro 64</t>
  </si>
  <si>
    <t>Принтер HP W1A53A HP LaserJet Pro M404dn Printer</t>
  </si>
  <si>
    <t>МФУ HP W1A28A HP LaserJet Pro MFP M428dw Printer</t>
  </si>
  <si>
    <t>Сканер Canon/imageFORMULA DR-F120/A4</t>
  </si>
  <si>
    <t>Проектор Epson EB-X05/3LCD/0.55"LCD/XGA (1024x768)/3300lm/4:3/15000:1/VGA/HDMI/RCA/USB Type A, B</t>
  </si>
  <si>
    <t>Крепление "паук" потолочное для проектора</t>
  </si>
  <si>
    <t xml:space="preserve">Моторизованный экран 49" X 87" (1,24 X 2,21) </t>
  </si>
  <si>
    <t>Система видеонаблюдения</t>
  </si>
  <si>
    <t>Комплект офисной мебели (Стол офисный /1750*800*740/. Тумба приставная для документов /900*450*740/)</t>
  </si>
  <si>
    <t>Тумба  мобильная с выдвижными ящиками 400*430*650</t>
  </si>
  <si>
    <t>Шкаф для документов 800*350*2000</t>
  </si>
  <si>
    <t>Шкаф для одежды 2-х дверный с зеркалом</t>
  </si>
  <si>
    <t>Шкаф для одежды однодверный с зеркалом</t>
  </si>
  <si>
    <t>Тумба  мобильная под МФУ 700*500*740</t>
  </si>
  <si>
    <t>Стол для документов 1100*600*740</t>
  </si>
  <si>
    <t>Стол для документов 1800*650*740</t>
  </si>
  <si>
    <t>Шкаф для документов на 40 ячеек</t>
  </si>
  <si>
    <t>Кухонный гарнитур /2670</t>
  </si>
  <si>
    <t>Стол обеденный /1750</t>
  </si>
  <si>
    <t>Антрисоли</t>
  </si>
  <si>
    <t xml:space="preserve">Стол однотумбовый </t>
  </si>
  <si>
    <t xml:space="preserve">Столы-парты двухместные </t>
  </si>
  <si>
    <t>Барьерная стойка для канцелярии</t>
  </si>
  <si>
    <t>Стеллаж на металлическом каркасе для архива/2500*800*400</t>
  </si>
  <si>
    <t xml:space="preserve">Комплект офисной мебели для главного бухгалтера (Стол офисный /1800*800*740/. Тумба приставная для документов /1200*500*740/). Стол приставка для посетителей/1200*650*740) </t>
  </si>
  <si>
    <t>Шкаф для одежды 2-х дверный с зеркалом для главного бухгалтера</t>
  </si>
  <si>
    <t>Шкаф для документов 800*350*2000 для главного бухгалтера</t>
  </si>
  <si>
    <t>Стенка офисная /1560 для главного бухгалтера</t>
  </si>
  <si>
    <t>Тумба для документов для главного бухгалтера</t>
  </si>
  <si>
    <t>Стул офисный</t>
  </si>
  <si>
    <t>2020 год</t>
  </si>
  <si>
    <r>
      <t xml:space="preserve"> </t>
    </r>
    <r>
      <rPr>
        <u/>
        <sz val="12"/>
        <rFont val="Times New Roman"/>
        <family val="1"/>
        <charset val="204"/>
      </rPr>
      <t>за 1 полугодие 2020 года</t>
    </r>
  </si>
  <si>
    <t>Исполнение мероприятий инвестиционной программы ТОО "Павлодарэнергосбыт" на услуги по снабжению электрической энергии запланировано во втором полугодии 2020 года.</t>
  </si>
  <si>
    <r>
      <t xml:space="preserve"> </t>
    </r>
    <r>
      <rPr>
        <u/>
        <sz val="12"/>
        <rFont val="Times New Roman"/>
        <family val="1"/>
        <charset val="204"/>
      </rPr>
      <t>за 1, 2 полугодие 2020 года</t>
    </r>
  </si>
  <si>
    <t xml:space="preserve">2020 год </t>
  </si>
  <si>
    <t>Итого:</t>
  </si>
  <si>
    <t>Приказ ТОО "Павлодарэнергосбыт"  № П- 410 от 17.06.20г.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</si>
</sst>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\ _₽_-;\-* #,##0\ _₽_-;_-* &quot;-&quot;??\ _₽_-;_-@_-"/>
  </numFmts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7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2" borderId="8" xfId="4" applyFont="1" applyFill="1" applyBorder="1" applyAlignment="1">
      <alignment horizontal="left" vertical="center" wrapText="1"/>
    </xf>
    <xf numFmtId="0" fontId="9" fillId="2" borderId="1" xfId="5" applyFont="1" applyFill="1" applyBorder="1" applyAlignment="1">
      <alignment horizontal="left" vertical="center" wrapText="1"/>
    </xf>
    <xf numFmtId="0" fontId="9" fillId="2" borderId="8" xfId="5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1" fillId="0" borderId="5" xfId="2" applyNumberFormat="1" applyFont="1" applyFill="1" applyBorder="1" applyAlignment="1">
      <alignment horizontal="center" vertical="center"/>
    </xf>
    <xf numFmtId="3" fontId="1" fillId="0" borderId="5" xfId="2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2" borderId="1" xfId="1" applyFont="1" applyFill="1" applyBorder="1" applyAlignment="1">
      <alignment vertical="center" wrapText="1"/>
    </xf>
    <xf numFmtId="165" fontId="11" fillId="0" borderId="1" xfId="3" applyNumberFormat="1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/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 5" xfId="5"/>
    <cellStyle name="Обычный 5" xfId="4"/>
    <cellStyle name="Обычный_КОПИЯ" xfId="1"/>
    <cellStyle name="Процентный" xfId="2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yusenbaeva\&#1052;&#1086;&#1080;%20&#1076;&#1086;&#1082;&#1091;&#1084;&#1077;&#1085;&#1090;&#1099;\&#1048;&#1053;&#1042;&#1045;&#1057;&#1058;&#1055;&#1056;&#1054;&#1043;&#1056;&#1040;&#1052;&#1052;&#1040;\2020\&#1048;&#1055;%20%20&#1069;&#1051;.&#1069;&#1053;.&#1085;&#1072;%202020&#1075;\&#1055;&#1083;&#1072;&#1085;.%20&#1079;&#1072;&#1082;&#1091;&#1087;%20&#1086;&#1088;&#1075;&#1090;&#1077;&#1093;&#1085;&#1080;&#1082;&#1080;%20&#1080;%20&#1055;&#1054;%20&#1055;&#1069;&#1057;%20&#1085;&#1072;%2020%20&#1075;&#1086;&#1076;%20&#1087;&#1086;%20&#1089;&#1086;&#1089;&#1090;.17.06.20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</sheetNames>
    <sheetDataSet>
      <sheetData sheetId="0">
        <row r="7">
          <cell r="Q7">
            <v>1752.1276799999998</v>
          </cell>
        </row>
        <row r="8">
          <cell r="Q8">
            <v>244.16964000000002</v>
          </cell>
        </row>
        <row r="9">
          <cell r="Q9">
            <v>303.94910999999996</v>
          </cell>
        </row>
        <row r="12">
          <cell r="Q12">
            <v>958.20668999999998</v>
          </cell>
        </row>
        <row r="13">
          <cell r="Q13">
            <v>791.44644999999991</v>
          </cell>
        </row>
        <row r="14">
          <cell r="Q14">
            <v>130.92544000000001</v>
          </cell>
        </row>
        <row r="15">
          <cell r="P15">
            <v>186.07410999999999</v>
          </cell>
        </row>
        <row r="16">
          <cell r="P16">
            <v>6.1607099999999999</v>
          </cell>
        </row>
        <row r="17">
          <cell r="P17">
            <v>73.928570000000008</v>
          </cell>
        </row>
        <row r="18">
          <cell r="P18">
            <v>268.36607142857144</v>
          </cell>
        </row>
        <row r="24">
          <cell r="Q24">
            <v>3388.3928571428569</v>
          </cell>
        </row>
        <row r="25">
          <cell r="Q25">
            <v>1129.4642857142856</v>
          </cell>
        </row>
        <row r="26">
          <cell r="Q26">
            <v>1425</v>
          </cell>
        </row>
        <row r="27">
          <cell r="Q27">
            <v>525</v>
          </cell>
        </row>
        <row r="28">
          <cell r="Q28">
            <v>117.85714285714285</v>
          </cell>
        </row>
        <row r="29">
          <cell r="Q29">
            <v>387.5</v>
          </cell>
        </row>
        <row r="30">
          <cell r="Q30">
            <v>220.98214285714283</v>
          </cell>
        </row>
        <row r="31">
          <cell r="Q31">
            <v>100.17857142857142</v>
          </cell>
        </row>
        <row r="32">
          <cell r="Q32">
            <v>57.142857142857139</v>
          </cell>
        </row>
        <row r="33">
          <cell r="Q33">
            <v>276.78571428571428</v>
          </cell>
        </row>
        <row r="34">
          <cell r="Q34">
            <v>68.75</v>
          </cell>
        </row>
        <row r="35">
          <cell r="Q35">
            <v>73.660714285714278</v>
          </cell>
        </row>
        <row r="36">
          <cell r="Q36">
            <v>27.678571428571427</v>
          </cell>
        </row>
        <row r="37">
          <cell r="Q37">
            <v>61.607142857142847</v>
          </cell>
        </row>
        <row r="38">
          <cell r="Q38">
            <v>83.035714285714278</v>
          </cell>
        </row>
        <row r="39">
          <cell r="Q39">
            <v>2553.571428571428</v>
          </cell>
        </row>
        <row r="40">
          <cell r="Q40">
            <v>147.32142857142856</v>
          </cell>
        </row>
        <row r="41">
          <cell r="Q41">
            <v>37.5</v>
          </cell>
        </row>
        <row r="42">
          <cell r="Q42">
            <v>44.196428571428562</v>
          </cell>
        </row>
        <row r="43">
          <cell r="Q43">
            <v>93.749999999999986</v>
          </cell>
        </row>
        <row r="44">
          <cell r="Q44">
            <v>32.142857142857139</v>
          </cell>
        </row>
        <row r="46">
          <cell r="Q46">
            <v>1420.7142857142856</v>
          </cell>
        </row>
        <row r="47">
          <cell r="Q47">
            <v>40.78125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X63"/>
  <sheetViews>
    <sheetView tabSelected="1" topLeftCell="A4" zoomScale="80" zoomScaleNormal="80" workbookViewId="0">
      <selection activeCell="D19" sqref="D19"/>
    </sheetView>
  </sheetViews>
  <sheetFormatPr defaultRowHeight="15.75" x14ac:dyDescent="0.25"/>
  <cols>
    <col min="1" max="1" width="8" style="1" customWidth="1"/>
    <col min="2" max="2" width="22.7109375" style="1" customWidth="1"/>
    <col min="3" max="3" width="19.140625" style="1" customWidth="1"/>
    <col min="4" max="4" width="53.42578125" style="1" customWidth="1"/>
    <col min="5" max="5" width="4.140625" style="1" customWidth="1"/>
    <col min="6" max="6" width="4.85546875" style="1" customWidth="1"/>
    <col min="7" max="7" width="5" style="1" customWidth="1"/>
    <col min="8" max="8" width="4.42578125" style="1" customWidth="1"/>
    <col min="9" max="9" width="6.140625" style="1" customWidth="1"/>
    <col min="10" max="10" width="14.7109375" style="1" customWidth="1"/>
    <col min="11" max="11" width="10.28515625" style="1" customWidth="1"/>
    <col min="12" max="12" width="13.5703125" style="1" customWidth="1"/>
    <col min="13" max="13" width="10.85546875" style="1" customWidth="1"/>
    <col min="14" max="14" width="15.7109375" style="1" customWidth="1"/>
    <col min="15" max="15" width="5.7109375" style="1" customWidth="1"/>
    <col min="16" max="16" width="15.140625" style="1" customWidth="1"/>
    <col min="17" max="17" width="10.140625" style="1" customWidth="1"/>
    <col min="18" max="18" width="12.42578125" style="1" customWidth="1"/>
    <col min="19" max="19" width="10.85546875" style="1" customWidth="1"/>
    <col min="20" max="20" width="14.42578125" style="1" customWidth="1"/>
    <col min="21" max="21" width="13.140625" style="1" customWidth="1"/>
    <col min="22" max="22" width="18.140625" style="1" customWidth="1"/>
    <col min="23" max="16384" width="9.140625" style="1"/>
  </cols>
  <sheetData>
    <row r="1" spans="1:22" hidden="1" x14ac:dyDescent="0.25"/>
    <row r="2" spans="1:22" hidden="1" x14ac:dyDescent="0.25"/>
    <row r="3" spans="1:22" hidden="1" x14ac:dyDescent="0.25"/>
    <row r="4" spans="1:22" x14ac:dyDescent="0.25">
      <c r="S4" s="49" t="s">
        <v>27</v>
      </c>
      <c r="T4" s="49"/>
      <c r="U4" s="49"/>
      <c r="V4" s="49"/>
    </row>
    <row r="5" spans="1:22" x14ac:dyDescent="0.25">
      <c r="S5" s="50" t="s">
        <v>0</v>
      </c>
      <c r="T5" s="50"/>
      <c r="U5" s="50"/>
      <c r="V5" s="50"/>
    </row>
    <row r="6" spans="1:22" x14ac:dyDescent="0.25">
      <c r="S6" s="50" t="s">
        <v>1</v>
      </c>
      <c r="T6" s="50"/>
      <c r="U6" s="50"/>
      <c r="V6" s="50"/>
    </row>
    <row r="7" spans="1:22" x14ac:dyDescent="0.25">
      <c r="S7" s="50"/>
      <c r="T7" s="50"/>
      <c r="U7" s="50"/>
      <c r="V7" s="50"/>
    </row>
    <row r="8" spans="1:22" x14ac:dyDescent="0.25">
      <c r="S8" s="50"/>
      <c r="T8" s="50"/>
      <c r="U8" s="50"/>
      <c r="V8" s="50"/>
    </row>
    <row r="9" spans="1:22" x14ac:dyDescent="0.25">
      <c r="R9" s="50"/>
      <c r="S9" s="50"/>
      <c r="T9" s="50"/>
      <c r="U9" s="50"/>
      <c r="V9" s="50"/>
    </row>
    <row r="10" spans="1:22" x14ac:dyDescent="0.25">
      <c r="S10" s="12"/>
      <c r="T10" s="12"/>
      <c r="U10" s="12"/>
      <c r="V10" s="12"/>
    </row>
    <row r="13" spans="1:22" x14ac:dyDescent="0.25">
      <c r="A13" s="51" t="s">
        <v>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x14ac:dyDescent="0.25">
      <c r="A14" s="51" t="s">
        <v>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1:22" ht="12.75" customHeight="1" x14ac:dyDescent="0.25">
      <c r="A15" s="44" t="s">
        <v>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ht="12" customHeight="1" x14ac:dyDescent="0.25">
      <c r="A16" s="52" t="s">
        <v>29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4" x14ac:dyDescent="0.25">
      <c r="A17" s="53" t="s">
        <v>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4" ht="12" customHeight="1" x14ac:dyDescent="0.25">
      <c r="A18" s="44" t="s">
        <v>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4" ht="12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4" x14ac:dyDescent="0.25">
      <c r="A20" s="43" t="s">
        <v>65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4" ht="12.75" customHeight="1" x14ac:dyDescent="0.25">
      <c r="A21" s="44" t="s">
        <v>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4" ht="16.5" customHeight="1" x14ac:dyDescent="0.25"/>
    <row r="23" spans="1:24" ht="63.75" customHeight="1" x14ac:dyDescent="0.25">
      <c r="A23" s="34" t="s">
        <v>8</v>
      </c>
      <c r="B23" s="34" t="s">
        <v>9</v>
      </c>
      <c r="C23" s="34" t="s">
        <v>10</v>
      </c>
      <c r="D23" s="34" t="s">
        <v>11</v>
      </c>
      <c r="E23" s="39" t="s">
        <v>12</v>
      </c>
      <c r="F23" s="40"/>
      <c r="G23" s="40"/>
      <c r="H23" s="41"/>
      <c r="I23" s="48" t="s">
        <v>13</v>
      </c>
      <c r="J23" s="48"/>
      <c r="K23" s="48"/>
      <c r="L23" s="48"/>
      <c r="M23" s="48"/>
      <c r="N23" s="48"/>
      <c r="O23" s="34" t="s">
        <v>14</v>
      </c>
      <c r="P23" s="34"/>
      <c r="Q23" s="34"/>
      <c r="R23" s="34"/>
      <c r="S23" s="34"/>
      <c r="T23" s="34"/>
      <c r="U23" s="34" t="s">
        <v>15</v>
      </c>
      <c r="V23" s="34" t="s">
        <v>16</v>
      </c>
    </row>
    <row r="24" spans="1:24" ht="35.25" customHeight="1" x14ac:dyDescent="0.25">
      <c r="A24" s="34"/>
      <c r="B24" s="34"/>
      <c r="C24" s="34"/>
      <c r="D24" s="34"/>
      <c r="E24" s="35" t="s">
        <v>17</v>
      </c>
      <c r="F24" s="36"/>
      <c r="G24" s="35" t="s">
        <v>18</v>
      </c>
      <c r="H24" s="36"/>
      <c r="I24" s="34" t="s">
        <v>19</v>
      </c>
      <c r="J24" s="34" t="s">
        <v>20</v>
      </c>
      <c r="K24" s="34" t="s">
        <v>19</v>
      </c>
      <c r="L24" s="34" t="s">
        <v>21</v>
      </c>
      <c r="M24" s="42" t="s">
        <v>19</v>
      </c>
      <c r="N24" s="34" t="s">
        <v>22</v>
      </c>
      <c r="O24" s="34" t="s">
        <v>19</v>
      </c>
      <c r="P24" s="34" t="s">
        <v>20</v>
      </c>
      <c r="Q24" s="42" t="s">
        <v>19</v>
      </c>
      <c r="R24" s="34" t="s">
        <v>21</v>
      </c>
      <c r="S24" s="42" t="s">
        <v>19</v>
      </c>
      <c r="T24" s="34" t="s">
        <v>22</v>
      </c>
      <c r="U24" s="34"/>
      <c r="V24" s="34"/>
    </row>
    <row r="25" spans="1:24" ht="52.5" customHeight="1" x14ac:dyDescent="0.25">
      <c r="A25" s="34"/>
      <c r="B25" s="34"/>
      <c r="C25" s="34"/>
      <c r="D25" s="34"/>
      <c r="E25" s="37"/>
      <c r="F25" s="38"/>
      <c r="G25" s="37"/>
      <c r="H25" s="38"/>
      <c r="I25" s="34"/>
      <c r="J25" s="34"/>
      <c r="K25" s="34"/>
      <c r="L25" s="34"/>
      <c r="M25" s="42"/>
      <c r="N25" s="34"/>
      <c r="O25" s="34"/>
      <c r="P25" s="34"/>
      <c r="Q25" s="42"/>
      <c r="R25" s="34"/>
      <c r="S25" s="42"/>
      <c r="T25" s="34"/>
      <c r="U25" s="34"/>
      <c r="V25" s="34"/>
      <c r="W25" s="2"/>
      <c r="X25" s="2"/>
    </row>
    <row r="26" spans="1:24" ht="124.5" customHeight="1" x14ac:dyDescent="0.25">
      <c r="A26" s="11">
        <v>1</v>
      </c>
      <c r="B26" s="45" t="s">
        <v>30</v>
      </c>
      <c r="C26" s="45" t="s">
        <v>70</v>
      </c>
      <c r="D26" s="14" t="s">
        <v>32</v>
      </c>
      <c r="E26" s="34" t="s">
        <v>64</v>
      </c>
      <c r="F26" s="34"/>
      <c r="G26" s="56"/>
      <c r="H26" s="56"/>
      <c r="I26" s="6" t="s">
        <v>23</v>
      </c>
      <c r="J26" s="18">
        <v>4</v>
      </c>
      <c r="K26" s="4" t="s">
        <v>24</v>
      </c>
      <c r="L26" s="5">
        <f>'[1]2020'!$Q$7</f>
        <v>1752.1276799999998</v>
      </c>
      <c r="M26" s="6" t="s">
        <v>24</v>
      </c>
      <c r="N26" s="57" t="s">
        <v>25</v>
      </c>
      <c r="O26" s="6" t="s">
        <v>23</v>
      </c>
      <c r="P26" s="20">
        <v>0</v>
      </c>
      <c r="Q26" s="6" t="s">
        <v>24</v>
      </c>
      <c r="R26" s="5">
        <v>0</v>
      </c>
      <c r="S26" s="6" t="s">
        <v>24</v>
      </c>
      <c r="T26" s="57" t="s">
        <v>25</v>
      </c>
      <c r="U26" s="8">
        <f>R26/L26-1</f>
        <v>-1</v>
      </c>
      <c r="V26" s="34" t="s">
        <v>66</v>
      </c>
      <c r="W26" s="3"/>
      <c r="X26" s="2"/>
    </row>
    <row r="27" spans="1:24" ht="17.25" customHeight="1" x14ac:dyDescent="0.25">
      <c r="A27" s="11">
        <v>2</v>
      </c>
      <c r="B27" s="46"/>
      <c r="C27" s="46"/>
      <c r="D27" s="15" t="s">
        <v>33</v>
      </c>
      <c r="E27" s="34"/>
      <c r="F27" s="34"/>
      <c r="G27" s="56"/>
      <c r="H27" s="56"/>
      <c r="I27" s="6" t="s">
        <v>23</v>
      </c>
      <c r="J27" s="18">
        <v>4</v>
      </c>
      <c r="K27" s="4" t="s">
        <v>24</v>
      </c>
      <c r="L27" s="5">
        <f>'[1]2020'!$Q$8</f>
        <v>244.16964000000002</v>
      </c>
      <c r="M27" s="6" t="s">
        <v>24</v>
      </c>
      <c r="N27" s="57"/>
      <c r="O27" s="6" t="s">
        <v>23</v>
      </c>
      <c r="P27" s="20">
        <v>0</v>
      </c>
      <c r="Q27" s="6" t="s">
        <v>24</v>
      </c>
      <c r="R27" s="5">
        <v>0</v>
      </c>
      <c r="S27" s="6" t="s">
        <v>24</v>
      </c>
      <c r="T27" s="57"/>
      <c r="U27" s="8">
        <f>R27/L27-1</f>
        <v>-1</v>
      </c>
      <c r="V27" s="34"/>
      <c r="W27" s="3"/>
      <c r="X27" s="2"/>
    </row>
    <row r="28" spans="1:24" ht="78" customHeight="1" x14ac:dyDescent="0.25">
      <c r="A28" s="11">
        <v>3</v>
      </c>
      <c r="B28" s="46"/>
      <c r="C28" s="46"/>
      <c r="D28" s="16" t="s">
        <v>34</v>
      </c>
      <c r="E28" s="34"/>
      <c r="F28" s="34"/>
      <c r="G28" s="56"/>
      <c r="H28" s="56"/>
      <c r="I28" s="6" t="s">
        <v>23</v>
      </c>
      <c r="J28" s="18">
        <v>1</v>
      </c>
      <c r="K28" s="4" t="s">
        <v>24</v>
      </c>
      <c r="L28" s="5">
        <f>'[1]2020'!$Q$9</f>
        <v>303.94910999999996</v>
      </c>
      <c r="M28" s="6" t="s">
        <v>24</v>
      </c>
      <c r="N28" s="57"/>
      <c r="O28" s="6" t="s">
        <v>23</v>
      </c>
      <c r="P28" s="20">
        <v>0</v>
      </c>
      <c r="Q28" s="6" t="s">
        <v>24</v>
      </c>
      <c r="R28" s="5">
        <v>0</v>
      </c>
      <c r="S28" s="6" t="s">
        <v>24</v>
      </c>
      <c r="T28" s="57"/>
      <c r="U28" s="8">
        <f>R28/L28-1</f>
        <v>-1</v>
      </c>
      <c r="V28" s="34"/>
    </row>
    <row r="29" spans="1:24" ht="17.25" customHeight="1" x14ac:dyDescent="0.25">
      <c r="A29" s="11">
        <v>4</v>
      </c>
      <c r="B29" s="46"/>
      <c r="C29" s="46"/>
      <c r="D29" s="15" t="s">
        <v>35</v>
      </c>
      <c r="E29" s="34"/>
      <c r="F29" s="34"/>
      <c r="G29" s="56"/>
      <c r="H29" s="56"/>
      <c r="I29" s="6" t="s">
        <v>23</v>
      </c>
      <c r="J29" s="18">
        <v>9</v>
      </c>
      <c r="K29" s="4" t="s">
        <v>24</v>
      </c>
      <c r="L29" s="5">
        <f>'[1]2020'!$Q$12</f>
        <v>958.20668999999998</v>
      </c>
      <c r="M29" s="6" t="s">
        <v>24</v>
      </c>
      <c r="N29" s="57"/>
      <c r="O29" s="6" t="s">
        <v>23</v>
      </c>
      <c r="P29" s="20">
        <v>0</v>
      </c>
      <c r="Q29" s="6" t="s">
        <v>24</v>
      </c>
      <c r="R29" s="5">
        <v>0</v>
      </c>
      <c r="S29" s="6" t="s">
        <v>24</v>
      </c>
      <c r="T29" s="57"/>
      <c r="U29" s="8">
        <f t="shared" ref="U29:U59" si="0">R29/L29-1</f>
        <v>-1</v>
      </c>
      <c r="V29" s="34"/>
    </row>
    <row r="30" spans="1:24" ht="28.5" customHeight="1" x14ac:dyDescent="0.25">
      <c r="A30" s="11">
        <v>5</v>
      </c>
      <c r="B30" s="46"/>
      <c r="C30" s="46"/>
      <c r="D30" s="15" t="s">
        <v>36</v>
      </c>
      <c r="E30" s="34"/>
      <c r="F30" s="34"/>
      <c r="G30" s="56"/>
      <c r="H30" s="56"/>
      <c r="I30" s="6" t="s">
        <v>23</v>
      </c>
      <c r="J30" s="18">
        <v>5</v>
      </c>
      <c r="K30" s="4" t="s">
        <v>24</v>
      </c>
      <c r="L30" s="5">
        <f>'[1]2020'!$Q$13</f>
        <v>791.44644999999991</v>
      </c>
      <c r="M30" s="6" t="s">
        <v>24</v>
      </c>
      <c r="N30" s="57"/>
      <c r="O30" s="6" t="s">
        <v>23</v>
      </c>
      <c r="P30" s="20">
        <v>0</v>
      </c>
      <c r="Q30" s="6" t="s">
        <v>24</v>
      </c>
      <c r="R30" s="5">
        <v>0</v>
      </c>
      <c r="S30" s="6" t="s">
        <v>24</v>
      </c>
      <c r="T30" s="57"/>
      <c r="U30" s="8">
        <f t="shared" si="0"/>
        <v>-1</v>
      </c>
      <c r="V30" s="34"/>
    </row>
    <row r="31" spans="1:24" ht="18" customHeight="1" x14ac:dyDescent="0.25">
      <c r="A31" s="11">
        <v>6</v>
      </c>
      <c r="B31" s="46"/>
      <c r="C31" s="46"/>
      <c r="D31" s="15" t="s">
        <v>37</v>
      </c>
      <c r="E31" s="34"/>
      <c r="F31" s="34"/>
      <c r="G31" s="56"/>
      <c r="H31" s="56"/>
      <c r="I31" s="6" t="s">
        <v>23</v>
      </c>
      <c r="J31" s="18">
        <v>1</v>
      </c>
      <c r="K31" s="4" t="s">
        <v>24</v>
      </c>
      <c r="L31" s="5">
        <f>'[1]2020'!$Q$14</f>
        <v>130.92544000000001</v>
      </c>
      <c r="M31" s="6" t="s">
        <v>24</v>
      </c>
      <c r="N31" s="57"/>
      <c r="O31" s="6" t="s">
        <v>23</v>
      </c>
      <c r="P31" s="20">
        <v>0</v>
      </c>
      <c r="Q31" s="6" t="s">
        <v>24</v>
      </c>
      <c r="R31" s="5">
        <v>0</v>
      </c>
      <c r="S31" s="6" t="s">
        <v>24</v>
      </c>
      <c r="T31" s="57"/>
      <c r="U31" s="8">
        <f t="shared" si="0"/>
        <v>-1</v>
      </c>
      <c r="V31" s="34"/>
    </row>
    <row r="32" spans="1:24" ht="47.25" x14ac:dyDescent="0.25">
      <c r="A32" s="11">
        <v>7</v>
      </c>
      <c r="B32" s="46"/>
      <c r="C32" s="46"/>
      <c r="D32" s="17" t="s">
        <v>38</v>
      </c>
      <c r="E32" s="34"/>
      <c r="F32" s="34"/>
      <c r="G32" s="56"/>
      <c r="H32" s="56"/>
      <c r="I32" s="6" t="s">
        <v>23</v>
      </c>
      <c r="J32" s="18">
        <v>1</v>
      </c>
      <c r="K32" s="4" t="s">
        <v>24</v>
      </c>
      <c r="L32" s="22">
        <f>'[1]2020'!$P$15</f>
        <v>186.07410999999999</v>
      </c>
      <c r="M32" s="6" t="s">
        <v>24</v>
      </c>
      <c r="N32" s="57"/>
      <c r="O32" s="6" t="s">
        <v>23</v>
      </c>
      <c r="P32" s="20">
        <v>0</v>
      </c>
      <c r="Q32" s="6" t="s">
        <v>24</v>
      </c>
      <c r="R32" s="5">
        <v>0</v>
      </c>
      <c r="S32" s="6" t="s">
        <v>24</v>
      </c>
      <c r="T32" s="57"/>
      <c r="U32" s="8">
        <f t="shared" si="0"/>
        <v>-1</v>
      </c>
      <c r="V32" s="34"/>
    </row>
    <row r="33" spans="1:22" x14ac:dyDescent="0.25">
      <c r="A33" s="11">
        <v>8</v>
      </c>
      <c r="B33" s="46"/>
      <c r="C33" s="46"/>
      <c r="D33" s="17" t="s">
        <v>39</v>
      </c>
      <c r="E33" s="34"/>
      <c r="F33" s="34"/>
      <c r="G33" s="56"/>
      <c r="H33" s="56"/>
      <c r="I33" s="6" t="s">
        <v>23</v>
      </c>
      <c r="J33" s="19">
        <v>1</v>
      </c>
      <c r="K33" s="4" t="s">
        <v>24</v>
      </c>
      <c r="L33" s="23">
        <f>'[1]2020'!$P$16</f>
        <v>6.1607099999999999</v>
      </c>
      <c r="M33" s="6" t="s">
        <v>24</v>
      </c>
      <c r="N33" s="57"/>
      <c r="O33" s="6" t="s">
        <v>23</v>
      </c>
      <c r="P33" s="20">
        <v>0</v>
      </c>
      <c r="Q33" s="6" t="s">
        <v>24</v>
      </c>
      <c r="R33" s="5">
        <v>0</v>
      </c>
      <c r="S33" s="6" t="s">
        <v>24</v>
      </c>
      <c r="T33" s="57"/>
      <c r="U33" s="8">
        <f t="shared" si="0"/>
        <v>-1</v>
      </c>
      <c r="V33" s="34"/>
    </row>
    <row r="34" spans="1:22" ht="25.5" customHeight="1" x14ac:dyDescent="0.25">
      <c r="A34" s="11">
        <v>9</v>
      </c>
      <c r="B34" s="46"/>
      <c r="C34" s="46"/>
      <c r="D34" s="17" t="s">
        <v>40</v>
      </c>
      <c r="E34" s="34"/>
      <c r="F34" s="34"/>
      <c r="G34" s="56"/>
      <c r="H34" s="56"/>
      <c r="I34" s="6" t="s">
        <v>23</v>
      </c>
      <c r="J34" s="20">
        <v>1</v>
      </c>
      <c r="K34" s="4" t="s">
        <v>24</v>
      </c>
      <c r="L34" s="24">
        <f>'[1]2020'!$P$17</f>
        <v>73.928570000000008</v>
      </c>
      <c r="M34" s="6" t="s">
        <v>24</v>
      </c>
      <c r="N34" s="57"/>
      <c r="O34" s="6" t="s">
        <v>23</v>
      </c>
      <c r="P34" s="20">
        <v>0</v>
      </c>
      <c r="Q34" s="6" t="s">
        <v>24</v>
      </c>
      <c r="R34" s="5">
        <v>0</v>
      </c>
      <c r="S34" s="6" t="s">
        <v>24</v>
      </c>
      <c r="T34" s="57"/>
      <c r="U34" s="8">
        <f t="shared" si="0"/>
        <v>-1</v>
      </c>
      <c r="V34" s="34"/>
    </row>
    <row r="35" spans="1:22" ht="17.25" customHeight="1" x14ac:dyDescent="0.25">
      <c r="A35" s="11">
        <v>10</v>
      </c>
      <c r="B35" s="46"/>
      <c r="C35" s="46"/>
      <c r="D35" s="17" t="s">
        <v>41</v>
      </c>
      <c r="E35" s="34"/>
      <c r="F35" s="34"/>
      <c r="G35" s="56"/>
      <c r="H35" s="56"/>
      <c r="I35" s="6" t="s">
        <v>23</v>
      </c>
      <c r="J35" s="20">
        <v>1</v>
      </c>
      <c r="K35" s="4" t="s">
        <v>24</v>
      </c>
      <c r="L35" s="24">
        <f>'[1]2020'!$P$18</f>
        <v>268.36607142857144</v>
      </c>
      <c r="M35" s="6" t="s">
        <v>24</v>
      </c>
      <c r="N35" s="57"/>
      <c r="O35" s="6" t="s">
        <v>23</v>
      </c>
      <c r="P35" s="20">
        <v>0</v>
      </c>
      <c r="Q35" s="6" t="s">
        <v>24</v>
      </c>
      <c r="R35" s="5">
        <v>0</v>
      </c>
      <c r="S35" s="6" t="s">
        <v>24</v>
      </c>
      <c r="T35" s="57"/>
      <c r="U35" s="8">
        <f t="shared" si="0"/>
        <v>-1</v>
      </c>
      <c r="V35" s="34"/>
    </row>
    <row r="36" spans="1:22" ht="46.5" customHeight="1" x14ac:dyDescent="0.25">
      <c r="A36" s="11">
        <v>11</v>
      </c>
      <c r="B36" s="46"/>
      <c r="C36" s="46"/>
      <c r="D36" s="17" t="s">
        <v>42</v>
      </c>
      <c r="E36" s="34"/>
      <c r="F36" s="34"/>
      <c r="G36" s="56"/>
      <c r="H36" s="56"/>
      <c r="I36" s="6" t="s">
        <v>23</v>
      </c>
      <c r="J36" s="20">
        <v>46</v>
      </c>
      <c r="K36" s="4" t="s">
        <v>24</v>
      </c>
      <c r="L36" s="25">
        <f>'[1]2020'!$Q$24</f>
        <v>3388.3928571428569</v>
      </c>
      <c r="M36" s="6" t="s">
        <v>24</v>
      </c>
      <c r="N36" s="57"/>
      <c r="O36" s="6" t="s">
        <v>23</v>
      </c>
      <c r="P36" s="20">
        <v>0</v>
      </c>
      <c r="Q36" s="6" t="s">
        <v>24</v>
      </c>
      <c r="R36" s="5">
        <v>0</v>
      </c>
      <c r="S36" s="6" t="s">
        <v>24</v>
      </c>
      <c r="T36" s="57"/>
      <c r="U36" s="8">
        <f t="shared" si="0"/>
        <v>-1</v>
      </c>
      <c r="V36" s="34"/>
    </row>
    <row r="37" spans="1:22" ht="33" customHeight="1" x14ac:dyDescent="0.25">
      <c r="A37" s="11">
        <v>12</v>
      </c>
      <c r="B37" s="46"/>
      <c r="C37" s="46"/>
      <c r="D37" s="17" t="s">
        <v>43</v>
      </c>
      <c r="E37" s="34"/>
      <c r="F37" s="34"/>
      <c r="G37" s="56"/>
      <c r="H37" s="56"/>
      <c r="I37" s="6" t="s">
        <v>23</v>
      </c>
      <c r="J37" s="20">
        <v>46</v>
      </c>
      <c r="K37" s="4" t="s">
        <v>24</v>
      </c>
      <c r="L37" s="25">
        <f>'[1]2020'!$Q$25</f>
        <v>1129.4642857142856</v>
      </c>
      <c r="M37" s="6" t="s">
        <v>24</v>
      </c>
      <c r="N37" s="57"/>
      <c r="O37" s="6" t="s">
        <v>23</v>
      </c>
      <c r="P37" s="20">
        <v>0</v>
      </c>
      <c r="Q37" s="6" t="s">
        <v>24</v>
      </c>
      <c r="R37" s="5">
        <v>0</v>
      </c>
      <c r="S37" s="6" t="s">
        <v>24</v>
      </c>
      <c r="T37" s="57"/>
      <c r="U37" s="8">
        <f t="shared" si="0"/>
        <v>-1</v>
      </c>
      <c r="V37" s="34"/>
    </row>
    <row r="38" spans="1:22" ht="12.75" customHeight="1" x14ac:dyDescent="0.25">
      <c r="A38" s="11">
        <v>13</v>
      </c>
      <c r="B38" s="46"/>
      <c r="C38" s="46"/>
      <c r="D38" s="17" t="s">
        <v>44</v>
      </c>
      <c r="E38" s="34"/>
      <c r="F38" s="34"/>
      <c r="G38" s="56"/>
      <c r="H38" s="56"/>
      <c r="I38" s="6" t="s">
        <v>23</v>
      </c>
      <c r="J38" s="21">
        <v>56</v>
      </c>
      <c r="K38" s="4" t="s">
        <v>24</v>
      </c>
      <c r="L38" s="25">
        <f>'[1]2020'!$Q$26</f>
        <v>1425</v>
      </c>
      <c r="M38" s="6" t="s">
        <v>24</v>
      </c>
      <c r="N38" s="57"/>
      <c r="O38" s="6" t="s">
        <v>23</v>
      </c>
      <c r="P38" s="20">
        <v>0</v>
      </c>
      <c r="Q38" s="6" t="s">
        <v>24</v>
      </c>
      <c r="R38" s="5">
        <v>0</v>
      </c>
      <c r="S38" s="6" t="s">
        <v>24</v>
      </c>
      <c r="T38" s="57"/>
      <c r="U38" s="8">
        <f t="shared" si="0"/>
        <v>-1</v>
      </c>
      <c r="V38" s="34"/>
    </row>
    <row r="39" spans="1:22" ht="12.75" customHeight="1" x14ac:dyDescent="0.25">
      <c r="A39" s="11">
        <v>14</v>
      </c>
      <c r="B39" s="46"/>
      <c r="C39" s="46"/>
      <c r="D39" s="17" t="s">
        <v>45</v>
      </c>
      <c r="E39" s="34"/>
      <c r="F39" s="34"/>
      <c r="G39" s="56"/>
      <c r="H39" s="56"/>
      <c r="I39" s="6" t="s">
        <v>23</v>
      </c>
      <c r="J39" s="21">
        <v>14</v>
      </c>
      <c r="K39" s="4" t="s">
        <v>24</v>
      </c>
      <c r="L39" s="25">
        <f>'[1]2020'!$Q$27</f>
        <v>525</v>
      </c>
      <c r="M39" s="6" t="s">
        <v>24</v>
      </c>
      <c r="N39" s="57"/>
      <c r="O39" s="6" t="s">
        <v>23</v>
      </c>
      <c r="P39" s="20">
        <v>0</v>
      </c>
      <c r="Q39" s="6" t="s">
        <v>24</v>
      </c>
      <c r="R39" s="5">
        <v>0</v>
      </c>
      <c r="S39" s="6" t="s">
        <v>24</v>
      </c>
      <c r="T39" s="57"/>
      <c r="U39" s="8">
        <f t="shared" si="0"/>
        <v>-1</v>
      </c>
      <c r="V39" s="34"/>
    </row>
    <row r="40" spans="1:22" ht="12.75" customHeight="1" x14ac:dyDescent="0.25">
      <c r="A40" s="11">
        <v>15</v>
      </c>
      <c r="B40" s="46"/>
      <c r="C40" s="46"/>
      <c r="D40" s="17" t="s">
        <v>46</v>
      </c>
      <c r="E40" s="34"/>
      <c r="F40" s="34"/>
      <c r="G40" s="56"/>
      <c r="H40" s="56"/>
      <c r="I40" s="6" t="s">
        <v>23</v>
      </c>
      <c r="J40" s="21">
        <v>4</v>
      </c>
      <c r="K40" s="4" t="s">
        <v>24</v>
      </c>
      <c r="L40" s="25">
        <f>'[1]2020'!$Q$28</f>
        <v>117.85714285714285</v>
      </c>
      <c r="M40" s="6" t="s">
        <v>24</v>
      </c>
      <c r="N40" s="57"/>
      <c r="O40" s="6" t="s">
        <v>23</v>
      </c>
      <c r="P40" s="20">
        <v>0</v>
      </c>
      <c r="Q40" s="6" t="s">
        <v>24</v>
      </c>
      <c r="R40" s="5">
        <v>0</v>
      </c>
      <c r="S40" s="6" t="s">
        <v>24</v>
      </c>
      <c r="T40" s="57"/>
      <c r="U40" s="8">
        <f t="shared" si="0"/>
        <v>-1</v>
      </c>
      <c r="V40" s="34"/>
    </row>
    <row r="41" spans="1:22" ht="12.75" customHeight="1" x14ac:dyDescent="0.25">
      <c r="A41" s="11">
        <v>16</v>
      </c>
      <c r="B41" s="46"/>
      <c r="C41" s="46"/>
      <c r="D41" s="17" t="s">
        <v>47</v>
      </c>
      <c r="E41" s="34"/>
      <c r="F41" s="34"/>
      <c r="G41" s="56"/>
      <c r="H41" s="56"/>
      <c r="I41" s="6" t="s">
        <v>23</v>
      </c>
      <c r="J41" s="21">
        <v>14</v>
      </c>
      <c r="K41" s="4" t="s">
        <v>24</v>
      </c>
      <c r="L41" s="25">
        <f>'[1]2020'!$Q$29</f>
        <v>387.5</v>
      </c>
      <c r="M41" s="6" t="s">
        <v>24</v>
      </c>
      <c r="N41" s="57"/>
      <c r="O41" s="6" t="s">
        <v>23</v>
      </c>
      <c r="P41" s="20">
        <v>0</v>
      </c>
      <c r="Q41" s="6" t="s">
        <v>24</v>
      </c>
      <c r="R41" s="5">
        <v>0</v>
      </c>
      <c r="S41" s="6" t="s">
        <v>24</v>
      </c>
      <c r="T41" s="57"/>
      <c r="U41" s="8">
        <f t="shared" si="0"/>
        <v>-1</v>
      </c>
      <c r="V41" s="34"/>
    </row>
    <row r="42" spans="1:22" ht="12.75" customHeight="1" x14ac:dyDescent="0.25">
      <c r="A42" s="11">
        <v>17</v>
      </c>
      <c r="B42" s="46"/>
      <c r="C42" s="46"/>
      <c r="D42" s="17" t="s">
        <v>48</v>
      </c>
      <c r="E42" s="34"/>
      <c r="F42" s="34"/>
      <c r="G42" s="56"/>
      <c r="H42" s="56"/>
      <c r="I42" s="6" t="s">
        <v>23</v>
      </c>
      <c r="J42" s="21">
        <v>9</v>
      </c>
      <c r="K42" s="4" t="s">
        <v>24</v>
      </c>
      <c r="L42" s="25">
        <f>'[1]2020'!$Q$30</f>
        <v>220.98214285714283</v>
      </c>
      <c r="M42" s="6" t="s">
        <v>24</v>
      </c>
      <c r="N42" s="57"/>
      <c r="O42" s="6" t="s">
        <v>23</v>
      </c>
      <c r="P42" s="20">
        <v>0</v>
      </c>
      <c r="Q42" s="6" t="s">
        <v>24</v>
      </c>
      <c r="R42" s="5">
        <v>0</v>
      </c>
      <c r="S42" s="6" t="s">
        <v>24</v>
      </c>
      <c r="T42" s="57"/>
      <c r="U42" s="8">
        <f t="shared" si="0"/>
        <v>-1</v>
      </c>
      <c r="V42" s="34"/>
    </row>
    <row r="43" spans="1:22" ht="12.75" customHeight="1" x14ac:dyDescent="0.25">
      <c r="A43" s="11">
        <v>18</v>
      </c>
      <c r="B43" s="46"/>
      <c r="C43" s="46"/>
      <c r="D43" s="17" t="s">
        <v>49</v>
      </c>
      <c r="E43" s="34"/>
      <c r="F43" s="34"/>
      <c r="G43" s="56"/>
      <c r="H43" s="56"/>
      <c r="I43" s="6" t="s">
        <v>23</v>
      </c>
      <c r="J43" s="21">
        <v>3</v>
      </c>
      <c r="K43" s="4" t="s">
        <v>24</v>
      </c>
      <c r="L43" s="25">
        <f>'[1]2020'!$Q$31</f>
        <v>100.17857142857142</v>
      </c>
      <c r="M43" s="6" t="s">
        <v>24</v>
      </c>
      <c r="N43" s="57"/>
      <c r="O43" s="6" t="s">
        <v>23</v>
      </c>
      <c r="P43" s="20">
        <v>0</v>
      </c>
      <c r="Q43" s="6" t="s">
        <v>24</v>
      </c>
      <c r="R43" s="5">
        <v>0</v>
      </c>
      <c r="S43" s="6" t="s">
        <v>24</v>
      </c>
      <c r="T43" s="57"/>
      <c r="U43" s="8">
        <f t="shared" si="0"/>
        <v>-1</v>
      </c>
      <c r="V43" s="34"/>
    </row>
    <row r="44" spans="1:22" ht="12.75" customHeight="1" x14ac:dyDescent="0.25">
      <c r="A44" s="11">
        <v>19</v>
      </c>
      <c r="B44" s="46"/>
      <c r="C44" s="46"/>
      <c r="D44" s="17" t="s">
        <v>50</v>
      </c>
      <c r="E44" s="34"/>
      <c r="F44" s="34"/>
      <c r="G44" s="56"/>
      <c r="H44" s="56"/>
      <c r="I44" s="6" t="s">
        <v>23</v>
      </c>
      <c r="J44" s="21">
        <v>1</v>
      </c>
      <c r="K44" s="4" t="s">
        <v>24</v>
      </c>
      <c r="L44" s="25">
        <f>'[1]2020'!$Q$32</f>
        <v>57.142857142857139</v>
      </c>
      <c r="M44" s="6" t="s">
        <v>24</v>
      </c>
      <c r="N44" s="57"/>
      <c r="O44" s="6" t="s">
        <v>23</v>
      </c>
      <c r="P44" s="20">
        <v>0</v>
      </c>
      <c r="Q44" s="6" t="s">
        <v>24</v>
      </c>
      <c r="R44" s="5">
        <v>0</v>
      </c>
      <c r="S44" s="6" t="s">
        <v>24</v>
      </c>
      <c r="T44" s="57"/>
      <c r="U44" s="8">
        <f t="shared" si="0"/>
        <v>-1</v>
      </c>
      <c r="V44" s="34"/>
    </row>
    <row r="45" spans="1:22" ht="12.75" customHeight="1" x14ac:dyDescent="0.25">
      <c r="A45" s="11">
        <v>20</v>
      </c>
      <c r="B45" s="46"/>
      <c r="C45" s="46"/>
      <c r="D45" s="17" t="s">
        <v>51</v>
      </c>
      <c r="E45" s="34"/>
      <c r="F45" s="34"/>
      <c r="G45" s="56"/>
      <c r="H45" s="56"/>
      <c r="I45" s="6" t="s">
        <v>23</v>
      </c>
      <c r="J45" s="21">
        <v>1</v>
      </c>
      <c r="K45" s="4" t="s">
        <v>24</v>
      </c>
      <c r="L45" s="25">
        <f>'[1]2020'!$Q$33</f>
        <v>276.78571428571428</v>
      </c>
      <c r="M45" s="6" t="s">
        <v>24</v>
      </c>
      <c r="N45" s="57"/>
      <c r="O45" s="6" t="s">
        <v>23</v>
      </c>
      <c r="P45" s="20">
        <v>0</v>
      </c>
      <c r="Q45" s="6" t="s">
        <v>24</v>
      </c>
      <c r="R45" s="5">
        <v>0</v>
      </c>
      <c r="S45" s="6" t="s">
        <v>24</v>
      </c>
      <c r="T45" s="57"/>
      <c r="U45" s="8">
        <f t="shared" si="0"/>
        <v>-1</v>
      </c>
      <c r="V45" s="34"/>
    </row>
    <row r="46" spans="1:22" ht="12.75" customHeight="1" x14ac:dyDescent="0.25">
      <c r="A46" s="11">
        <v>21</v>
      </c>
      <c r="B46" s="46"/>
      <c r="C46" s="46"/>
      <c r="D46" s="17" t="s">
        <v>52</v>
      </c>
      <c r="E46" s="34"/>
      <c r="F46" s="34"/>
      <c r="G46" s="56"/>
      <c r="H46" s="56"/>
      <c r="I46" s="6" t="s">
        <v>23</v>
      </c>
      <c r="J46" s="21">
        <v>2</v>
      </c>
      <c r="K46" s="4" t="s">
        <v>24</v>
      </c>
      <c r="L46" s="25">
        <f>'[1]2020'!$Q$34</f>
        <v>68.75</v>
      </c>
      <c r="M46" s="6" t="s">
        <v>24</v>
      </c>
      <c r="N46" s="57"/>
      <c r="O46" s="6" t="s">
        <v>23</v>
      </c>
      <c r="P46" s="20">
        <v>0</v>
      </c>
      <c r="Q46" s="6" t="s">
        <v>24</v>
      </c>
      <c r="R46" s="5">
        <v>0</v>
      </c>
      <c r="S46" s="6" t="s">
        <v>24</v>
      </c>
      <c r="T46" s="57"/>
      <c r="U46" s="8">
        <f t="shared" si="0"/>
        <v>-1</v>
      </c>
      <c r="V46" s="34"/>
    </row>
    <row r="47" spans="1:22" x14ac:dyDescent="0.25">
      <c r="A47" s="11">
        <v>22</v>
      </c>
      <c r="B47" s="46"/>
      <c r="C47" s="46"/>
      <c r="D47" s="17" t="s">
        <v>53</v>
      </c>
      <c r="E47" s="34"/>
      <c r="F47" s="34"/>
      <c r="G47" s="56"/>
      <c r="H47" s="56"/>
      <c r="I47" s="6" t="s">
        <v>23</v>
      </c>
      <c r="J47" s="21">
        <v>5</v>
      </c>
      <c r="K47" s="4" t="s">
        <v>24</v>
      </c>
      <c r="L47" s="25">
        <f>'[1]2020'!$Q$35</f>
        <v>73.660714285714278</v>
      </c>
      <c r="M47" s="6" t="s">
        <v>24</v>
      </c>
      <c r="N47" s="57"/>
      <c r="O47" s="6" t="s">
        <v>23</v>
      </c>
      <c r="P47" s="20">
        <v>0</v>
      </c>
      <c r="Q47" s="6" t="s">
        <v>24</v>
      </c>
      <c r="R47" s="5">
        <v>0</v>
      </c>
      <c r="S47" s="6" t="s">
        <v>24</v>
      </c>
      <c r="T47" s="57"/>
      <c r="U47" s="8">
        <f t="shared" si="0"/>
        <v>-1</v>
      </c>
      <c r="V47" s="34"/>
    </row>
    <row r="48" spans="1:22" x14ac:dyDescent="0.25">
      <c r="A48" s="11">
        <v>23</v>
      </c>
      <c r="B48" s="46"/>
      <c r="C48" s="46"/>
      <c r="D48" s="17" t="s">
        <v>54</v>
      </c>
      <c r="E48" s="34"/>
      <c r="F48" s="34"/>
      <c r="G48" s="56"/>
      <c r="H48" s="56"/>
      <c r="I48" s="6" t="s">
        <v>23</v>
      </c>
      <c r="J48" s="21">
        <v>1</v>
      </c>
      <c r="K48" s="4" t="s">
        <v>24</v>
      </c>
      <c r="L48" s="25">
        <f>'[1]2020'!$Q$36</f>
        <v>27.678571428571427</v>
      </c>
      <c r="M48" s="6" t="s">
        <v>24</v>
      </c>
      <c r="N48" s="57"/>
      <c r="O48" s="6" t="s">
        <v>23</v>
      </c>
      <c r="P48" s="20">
        <v>0</v>
      </c>
      <c r="Q48" s="6" t="s">
        <v>24</v>
      </c>
      <c r="R48" s="5">
        <v>0</v>
      </c>
      <c r="S48" s="6" t="s">
        <v>24</v>
      </c>
      <c r="T48" s="57"/>
      <c r="U48" s="8">
        <f t="shared" si="0"/>
        <v>-1</v>
      </c>
      <c r="V48" s="34"/>
    </row>
    <row r="49" spans="1:22" x14ac:dyDescent="0.25">
      <c r="A49" s="11">
        <v>24</v>
      </c>
      <c r="B49" s="46"/>
      <c r="C49" s="46"/>
      <c r="D49" s="17" t="s">
        <v>55</v>
      </c>
      <c r="E49" s="34"/>
      <c r="F49" s="34"/>
      <c r="G49" s="56"/>
      <c r="H49" s="56"/>
      <c r="I49" s="6" t="s">
        <v>23</v>
      </c>
      <c r="J49" s="21">
        <v>3</v>
      </c>
      <c r="K49" s="4" t="s">
        <v>24</v>
      </c>
      <c r="L49" s="25">
        <f>'[1]2020'!$Q$37</f>
        <v>61.607142857142847</v>
      </c>
      <c r="M49" s="6" t="s">
        <v>24</v>
      </c>
      <c r="N49" s="57"/>
      <c r="O49" s="6" t="s">
        <v>23</v>
      </c>
      <c r="P49" s="20">
        <v>0</v>
      </c>
      <c r="Q49" s="6" t="s">
        <v>24</v>
      </c>
      <c r="R49" s="5">
        <v>0</v>
      </c>
      <c r="S49" s="6" t="s">
        <v>24</v>
      </c>
      <c r="T49" s="57"/>
      <c r="U49" s="8">
        <f t="shared" si="0"/>
        <v>-1</v>
      </c>
      <c r="V49" s="34"/>
    </row>
    <row r="50" spans="1:22" x14ac:dyDescent="0.25">
      <c r="A50" s="11">
        <v>25</v>
      </c>
      <c r="B50" s="46"/>
      <c r="C50" s="46"/>
      <c r="D50" s="17" t="s">
        <v>56</v>
      </c>
      <c r="E50" s="34"/>
      <c r="F50" s="34"/>
      <c r="G50" s="56"/>
      <c r="H50" s="56"/>
      <c r="I50" s="6" t="s">
        <v>23</v>
      </c>
      <c r="J50" s="21">
        <v>1</v>
      </c>
      <c r="K50" s="4" t="s">
        <v>24</v>
      </c>
      <c r="L50" s="25">
        <f>'[1]2020'!$Q$38</f>
        <v>83.035714285714278</v>
      </c>
      <c r="M50" s="6" t="s">
        <v>24</v>
      </c>
      <c r="N50" s="57"/>
      <c r="O50" s="6" t="s">
        <v>23</v>
      </c>
      <c r="P50" s="20">
        <v>0</v>
      </c>
      <c r="Q50" s="6" t="s">
        <v>24</v>
      </c>
      <c r="R50" s="5">
        <v>0</v>
      </c>
      <c r="S50" s="6" t="s">
        <v>24</v>
      </c>
      <c r="T50" s="57"/>
      <c r="U50" s="8">
        <f t="shared" si="0"/>
        <v>-1</v>
      </c>
      <c r="V50" s="34"/>
    </row>
    <row r="51" spans="1:22" ht="31.5" x14ac:dyDescent="0.25">
      <c r="A51" s="11">
        <v>26</v>
      </c>
      <c r="B51" s="46"/>
      <c r="C51" s="46"/>
      <c r="D51" s="17" t="s">
        <v>57</v>
      </c>
      <c r="E51" s="34"/>
      <c r="F51" s="34"/>
      <c r="G51" s="56"/>
      <c r="H51" s="56"/>
      <c r="I51" s="6" t="s">
        <v>23</v>
      </c>
      <c r="J51" s="21">
        <v>100</v>
      </c>
      <c r="K51" s="4" t="s">
        <v>24</v>
      </c>
      <c r="L51" s="25">
        <f>'[1]2020'!$Q$39</f>
        <v>2553.571428571428</v>
      </c>
      <c r="M51" s="6" t="s">
        <v>24</v>
      </c>
      <c r="N51" s="57"/>
      <c r="O51" s="6" t="s">
        <v>23</v>
      </c>
      <c r="P51" s="20">
        <v>0</v>
      </c>
      <c r="Q51" s="6" t="s">
        <v>24</v>
      </c>
      <c r="R51" s="5">
        <v>0</v>
      </c>
      <c r="S51" s="6" t="s">
        <v>24</v>
      </c>
      <c r="T51" s="57"/>
      <c r="U51" s="8">
        <f t="shared" si="0"/>
        <v>-1</v>
      </c>
      <c r="V51" s="34"/>
    </row>
    <row r="52" spans="1:22" ht="63" x14ac:dyDescent="0.25">
      <c r="A52" s="11">
        <v>27</v>
      </c>
      <c r="B52" s="46"/>
      <c r="C52" s="46"/>
      <c r="D52" s="17" t="s">
        <v>58</v>
      </c>
      <c r="E52" s="34"/>
      <c r="F52" s="34"/>
      <c r="G52" s="56"/>
      <c r="H52" s="56"/>
      <c r="I52" s="6" t="s">
        <v>23</v>
      </c>
      <c r="J52" s="21">
        <v>1</v>
      </c>
      <c r="K52" s="4" t="s">
        <v>24</v>
      </c>
      <c r="L52" s="25">
        <f>'[1]2020'!$Q$40</f>
        <v>147.32142857142856</v>
      </c>
      <c r="M52" s="6" t="s">
        <v>24</v>
      </c>
      <c r="N52" s="57"/>
      <c r="O52" s="6" t="s">
        <v>23</v>
      </c>
      <c r="P52" s="20">
        <v>0</v>
      </c>
      <c r="Q52" s="6" t="s">
        <v>24</v>
      </c>
      <c r="R52" s="5">
        <v>0</v>
      </c>
      <c r="S52" s="6" t="s">
        <v>24</v>
      </c>
      <c r="T52" s="57"/>
      <c r="U52" s="8">
        <f t="shared" si="0"/>
        <v>-1</v>
      </c>
      <c r="V52" s="34"/>
    </row>
    <row r="53" spans="1:22" ht="31.5" x14ac:dyDescent="0.25">
      <c r="A53" s="11">
        <v>28</v>
      </c>
      <c r="B53" s="46"/>
      <c r="C53" s="46"/>
      <c r="D53" s="17" t="s">
        <v>59</v>
      </c>
      <c r="E53" s="34"/>
      <c r="F53" s="34"/>
      <c r="G53" s="56"/>
      <c r="H53" s="56"/>
      <c r="I53" s="6" t="s">
        <v>23</v>
      </c>
      <c r="J53" s="21">
        <v>1</v>
      </c>
      <c r="K53" s="4" t="s">
        <v>24</v>
      </c>
      <c r="L53" s="25">
        <f>'[1]2020'!$Q$41</f>
        <v>37.5</v>
      </c>
      <c r="M53" s="6" t="s">
        <v>24</v>
      </c>
      <c r="N53" s="57"/>
      <c r="O53" s="6" t="s">
        <v>23</v>
      </c>
      <c r="P53" s="20">
        <v>0</v>
      </c>
      <c r="Q53" s="6" t="s">
        <v>24</v>
      </c>
      <c r="R53" s="5">
        <v>0</v>
      </c>
      <c r="S53" s="6" t="s">
        <v>24</v>
      </c>
      <c r="T53" s="57"/>
      <c r="U53" s="8">
        <f t="shared" si="0"/>
        <v>-1</v>
      </c>
      <c r="V53" s="34"/>
    </row>
    <row r="54" spans="1:22" ht="31.5" x14ac:dyDescent="0.25">
      <c r="A54" s="11">
        <v>29</v>
      </c>
      <c r="B54" s="46"/>
      <c r="C54" s="46"/>
      <c r="D54" s="17" t="s">
        <v>60</v>
      </c>
      <c r="E54" s="34"/>
      <c r="F54" s="34"/>
      <c r="G54" s="56"/>
      <c r="H54" s="56"/>
      <c r="I54" s="6" t="s">
        <v>23</v>
      </c>
      <c r="J54" s="21">
        <v>1</v>
      </c>
      <c r="K54" s="4" t="s">
        <v>24</v>
      </c>
      <c r="L54" s="25">
        <f>'[1]2020'!$Q$42</f>
        <v>44.196428571428562</v>
      </c>
      <c r="M54" s="6" t="s">
        <v>24</v>
      </c>
      <c r="N54" s="57"/>
      <c r="O54" s="6" t="s">
        <v>23</v>
      </c>
      <c r="P54" s="20">
        <v>0</v>
      </c>
      <c r="Q54" s="6" t="s">
        <v>24</v>
      </c>
      <c r="R54" s="5">
        <v>0</v>
      </c>
      <c r="S54" s="6" t="s">
        <v>24</v>
      </c>
      <c r="T54" s="57"/>
      <c r="U54" s="8">
        <f t="shared" si="0"/>
        <v>-1</v>
      </c>
      <c r="V54" s="34"/>
    </row>
    <row r="55" spans="1:22" x14ac:dyDescent="0.25">
      <c r="A55" s="11">
        <v>30</v>
      </c>
      <c r="B55" s="46"/>
      <c r="C55" s="46"/>
      <c r="D55" s="17" t="s">
        <v>61</v>
      </c>
      <c r="E55" s="34"/>
      <c r="F55" s="34"/>
      <c r="G55" s="56"/>
      <c r="H55" s="56"/>
      <c r="I55" s="6" t="s">
        <v>23</v>
      </c>
      <c r="J55" s="21">
        <v>1</v>
      </c>
      <c r="K55" s="4" t="s">
        <v>24</v>
      </c>
      <c r="L55" s="25">
        <f>'[1]2020'!$Q$43</f>
        <v>93.749999999999986</v>
      </c>
      <c r="M55" s="6" t="s">
        <v>24</v>
      </c>
      <c r="N55" s="57"/>
      <c r="O55" s="6" t="s">
        <v>23</v>
      </c>
      <c r="P55" s="20">
        <v>0</v>
      </c>
      <c r="Q55" s="6" t="s">
        <v>24</v>
      </c>
      <c r="R55" s="5">
        <v>0</v>
      </c>
      <c r="S55" s="6" t="s">
        <v>24</v>
      </c>
      <c r="T55" s="57"/>
      <c r="U55" s="8">
        <f t="shared" si="0"/>
        <v>-1</v>
      </c>
      <c r="V55" s="34"/>
    </row>
    <row r="56" spans="1:22" x14ac:dyDescent="0.25">
      <c r="A56" s="11">
        <v>31</v>
      </c>
      <c r="B56" s="46"/>
      <c r="C56" s="46"/>
      <c r="D56" s="17" t="s">
        <v>62</v>
      </c>
      <c r="E56" s="34"/>
      <c r="F56" s="34"/>
      <c r="G56" s="56"/>
      <c r="H56" s="56"/>
      <c r="I56" s="6" t="s">
        <v>23</v>
      </c>
      <c r="J56" s="21">
        <v>1</v>
      </c>
      <c r="K56" s="4" t="s">
        <v>24</v>
      </c>
      <c r="L56" s="25">
        <f>'[1]2020'!$Q$44</f>
        <v>32.142857142857139</v>
      </c>
      <c r="M56" s="6" t="s">
        <v>24</v>
      </c>
      <c r="N56" s="57"/>
      <c r="O56" s="6" t="s">
        <v>23</v>
      </c>
      <c r="P56" s="20">
        <v>0</v>
      </c>
      <c r="Q56" s="6" t="s">
        <v>24</v>
      </c>
      <c r="R56" s="5">
        <v>0</v>
      </c>
      <c r="S56" s="6" t="s">
        <v>24</v>
      </c>
      <c r="T56" s="57"/>
      <c r="U56" s="8">
        <f t="shared" si="0"/>
        <v>-1</v>
      </c>
      <c r="V56" s="34"/>
    </row>
    <row r="57" spans="1:22" x14ac:dyDescent="0.25">
      <c r="A57" s="11">
        <v>32</v>
      </c>
      <c r="B57" s="46"/>
      <c r="C57" s="46"/>
      <c r="D57" s="7" t="s">
        <v>28</v>
      </c>
      <c r="E57" s="34"/>
      <c r="F57" s="34"/>
      <c r="G57" s="56"/>
      <c r="H57" s="56"/>
      <c r="I57" s="6" t="s">
        <v>23</v>
      </c>
      <c r="J57" s="20">
        <v>48</v>
      </c>
      <c r="K57" s="4" t="s">
        <v>24</v>
      </c>
      <c r="L57" s="25">
        <f>'[1]2020'!$Q$46</f>
        <v>1420.7142857142856</v>
      </c>
      <c r="M57" s="6" t="s">
        <v>24</v>
      </c>
      <c r="N57" s="57"/>
      <c r="O57" s="6" t="s">
        <v>23</v>
      </c>
      <c r="P57" s="20">
        <v>0</v>
      </c>
      <c r="Q57" s="6" t="s">
        <v>24</v>
      </c>
      <c r="R57" s="5">
        <v>0</v>
      </c>
      <c r="S57" s="6" t="s">
        <v>24</v>
      </c>
      <c r="T57" s="57"/>
      <c r="U57" s="8">
        <f t="shared" si="0"/>
        <v>-1</v>
      </c>
      <c r="V57" s="34"/>
    </row>
    <row r="58" spans="1:22" x14ac:dyDescent="0.25">
      <c r="A58" s="11">
        <v>33</v>
      </c>
      <c r="B58" s="47"/>
      <c r="C58" s="47"/>
      <c r="D58" s="7" t="s">
        <v>63</v>
      </c>
      <c r="E58" s="34"/>
      <c r="F58" s="34"/>
      <c r="G58" s="56"/>
      <c r="H58" s="56"/>
      <c r="I58" s="6" t="s">
        <v>23</v>
      </c>
      <c r="J58" s="20">
        <v>9</v>
      </c>
      <c r="K58" s="4" t="s">
        <v>24</v>
      </c>
      <c r="L58" s="25">
        <f>'[1]2020'!$Q$47</f>
        <v>40.78125</v>
      </c>
      <c r="M58" s="6" t="s">
        <v>24</v>
      </c>
      <c r="N58" s="57"/>
      <c r="O58" s="6" t="s">
        <v>23</v>
      </c>
      <c r="P58" s="20">
        <v>0</v>
      </c>
      <c r="Q58" s="6" t="s">
        <v>24</v>
      </c>
      <c r="R58" s="5">
        <v>0</v>
      </c>
      <c r="S58" s="6" t="s">
        <v>24</v>
      </c>
      <c r="T58" s="57"/>
      <c r="U58" s="8">
        <f t="shared" si="0"/>
        <v>-1</v>
      </c>
      <c r="V58" s="34"/>
    </row>
    <row r="59" spans="1:22" x14ac:dyDescent="0.25">
      <c r="A59" s="26"/>
      <c r="B59" s="27" t="s">
        <v>69</v>
      </c>
      <c r="C59" s="28"/>
      <c r="D59" s="28"/>
      <c r="E59" s="54"/>
      <c r="F59" s="54"/>
      <c r="G59" s="54"/>
      <c r="H59" s="54"/>
      <c r="I59" s="29"/>
      <c r="J59" s="29">
        <f>SUM(J26:J58)</f>
        <v>396</v>
      </c>
      <c r="K59" s="29"/>
      <c r="L59" s="30">
        <f>SUM(L26:L58)</f>
        <v>17028.367864285712</v>
      </c>
      <c r="M59" s="29"/>
      <c r="N59" s="29"/>
      <c r="O59" s="29"/>
      <c r="P59" s="29">
        <f>SUM(P26:P58)</f>
        <v>0</v>
      </c>
      <c r="Q59" s="29"/>
      <c r="R59" s="30">
        <f>SUM(R26:R58)</f>
        <v>0</v>
      </c>
      <c r="S59" s="29"/>
      <c r="T59" s="29"/>
      <c r="U59" s="31">
        <f t="shared" si="0"/>
        <v>-1</v>
      </c>
      <c r="V59" s="29"/>
    </row>
    <row r="63" spans="1:22" x14ac:dyDescent="0.25">
      <c r="A63" s="55" t="s">
        <v>26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</sheetData>
  <mergeCells count="46">
    <mergeCell ref="V26:V58"/>
    <mergeCell ref="E59:H59"/>
    <mergeCell ref="A63:V63"/>
    <mergeCell ref="C26:C58"/>
    <mergeCell ref="E26:F58"/>
    <mergeCell ref="G26:H58"/>
    <mergeCell ref="N26:N58"/>
    <mergeCell ref="T26:T58"/>
    <mergeCell ref="A18:V18"/>
    <mergeCell ref="S4:V4"/>
    <mergeCell ref="S5:V5"/>
    <mergeCell ref="S6:V6"/>
    <mergeCell ref="S7:V7"/>
    <mergeCell ref="S8:V8"/>
    <mergeCell ref="R9:V9"/>
    <mergeCell ref="A13:V13"/>
    <mergeCell ref="A14:V14"/>
    <mergeCell ref="A15:V15"/>
    <mergeCell ref="A16:V16"/>
    <mergeCell ref="A17:V17"/>
    <mergeCell ref="A20:V20"/>
    <mergeCell ref="A21:V21"/>
    <mergeCell ref="B26:B58"/>
    <mergeCell ref="M24:M25"/>
    <mergeCell ref="N24:N25"/>
    <mergeCell ref="O24:O25"/>
    <mergeCell ref="I23:N23"/>
    <mergeCell ref="O23:T23"/>
    <mergeCell ref="U23:U25"/>
    <mergeCell ref="G24:H25"/>
    <mergeCell ref="I24:I25"/>
    <mergeCell ref="J24:J25"/>
    <mergeCell ref="A23:A25"/>
    <mergeCell ref="B23:B25"/>
    <mergeCell ref="C23:C25"/>
    <mergeCell ref="D23:D25"/>
    <mergeCell ref="T24:T25"/>
    <mergeCell ref="V23:V25"/>
    <mergeCell ref="E24:F25"/>
    <mergeCell ref="K24:K25"/>
    <mergeCell ref="L24:L25"/>
    <mergeCell ref="E23:H23"/>
    <mergeCell ref="P24:P25"/>
    <mergeCell ref="Q24:Q25"/>
    <mergeCell ref="R24:R25"/>
    <mergeCell ref="S24:S25"/>
  </mergeCells>
  <pageMargins left="0.59055118110236227" right="0" top="0.19685039370078741" bottom="0" header="0.23622047244094491" footer="0.15748031496062992"/>
  <pageSetup paperSize="9" scale="4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topLeftCell="A41" workbookViewId="0">
      <selection activeCell="D69" sqref="D69"/>
    </sheetView>
  </sheetViews>
  <sheetFormatPr defaultRowHeight="15.75" x14ac:dyDescent="0.25"/>
  <cols>
    <col min="1" max="1" width="8" style="1" customWidth="1"/>
    <col min="2" max="2" width="22.7109375" style="1" customWidth="1"/>
    <col min="3" max="3" width="19.140625" style="1" customWidth="1"/>
    <col min="4" max="4" width="53.42578125" style="1" customWidth="1"/>
    <col min="5" max="5" width="4.140625" style="1" customWidth="1"/>
    <col min="6" max="6" width="4.85546875" style="1" customWidth="1"/>
    <col min="7" max="7" width="5" style="1" customWidth="1"/>
    <col min="8" max="8" width="4.42578125" style="1" customWidth="1"/>
    <col min="9" max="9" width="6.140625" style="1" customWidth="1"/>
    <col min="10" max="10" width="14.7109375" style="1" customWidth="1"/>
    <col min="11" max="11" width="10.28515625" style="1" customWidth="1"/>
    <col min="12" max="12" width="13.5703125" style="1" customWidth="1"/>
    <col min="13" max="13" width="10.85546875" style="1" customWidth="1"/>
    <col min="14" max="14" width="15.7109375" style="1" customWidth="1"/>
    <col min="15" max="15" width="5.7109375" style="1" customWidth="1"/>
    <col min="16" max="16" width="15.140625" style="1" customWidth="1"/>
    <col min="17" max="17" width="10.140625" style="1" customWidth="1"/>
    <col min="18" max="18" width="12.42578125" style="1" customWidth="1"/>
    <col min="19" max="19" width="10.85546875" style="1" customWidth="1"/>
    <col min="20" max="20" width="14.42578125" style="1" customWidth="1"/>
    <col min="21" max="21" width="13.140625" style="1" customWidth="1"/>
    <col min="22" max="22" width="18.140625" style="1" customWidth="1"/>
    <col min="23" max="16384" width="9.140625" style="1"/>
  </cols>
  <sheetData>
    <row r="1" spans="1:22" hidden="1" x14ac:dyDescent="0.25"/>
    <row r="2" spans="1:22" hidden="1" x14ac:dyDescent="0.25"/>
    <row r="3" spans="1:22" hidden="1" x14ac:dyDescent="0.25"/>
    <row r="4" spans="1:22" x14ac:dyDescent="0.25">
      <c r="S4" s="49" t="s">
        <v>27</v>
      </c>
      <c r="T4" s="49"/>
      <c r="U4" s="49"/>
      <c r="V4" s="49"/>
    </row>
    <row r="5" spans="1:22" x14ac:dyDescent="0.25">
      <c r="S5" s="50" t="s">
        <v>0</v>
      </c>
      <c r="T5" s="50"/>
      <c r="U5" s="50"/>
      <c r="V5" s="50"/>
    </row>
    <row r="6" spans="1:22" x14ac:dyDescent="0.25">
      <c r="S6" s="50" t="s">
        <v>1</v>
      </c>
      <c r="T6" s="50"/>
      <c r="U6" s="50"/>
      <c r="V6" s="50"/>
    </row>
    <row r="7" spans="1:22" x14ac:dyDescent="0.25">
      <c r="S7" s="50"/>
      <c r="T7" s="50"/>
      <c r="U7" s="50"/>
      <c r="V7" s="50"/>
    </row>
    <row r="8" spans="1:22" x14ac:dyDescent="0.25">
      <c r="S8" s="50"/>
      <c r="T8" s="50"/>
      <c r="U8" s="50"/>
      <c r="V8" s="50"/>
    </row>
    <row r="9" spans="1:22" x14ac:dyDescent="0.25">
      <c r="R9" s="50"/>
      <c r="S9" s="50"/>
      <c r="T9" s="50"/>
      <c r="U9" s="50"/>
      <c r="V9" s="50"/>
    </row>
    <row r="10" spans="1:22" x14ac:dyDescent="0.25">
      <c r="S10" s="10"/>
      <c r="T10" s="10"/>
      <c r="U10" s="10"/>
      <c r="V10" s="10"/>
    </row>
    <row r="13" spans="1:22" x14ac:dyDescent="0.25">
      <c r="A13" s="51" t="s">
        <v>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x14ac:dyDescent="0.25">
      <c r="A14" s="51" t="s">
        <v>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1:22" ht="12.75" customHeight="1" x14ac:dyDescent="0.25">
      <c r="A15" s="44" t="s">
        <v>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ht="12" customHeight="1" x14ac:dyDescent="0.25">
      <c r="A16" s="52" t="s">
        <v>29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4" x14ac:dyDescent="0.25">
      <c r="A17" s="53" t="s">
        <v>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4" ht="12" customHeight="1" x14ac:dyDescent="0.25">
      <c r="A18" s="44" t="s">
        <v>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4" ht="12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4" x14ac:dyDescent="0.25">
      <c r="A20" s="43" t="s">
        <v>67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4" ht="12.75" customHeight="1" x14ac:dyDescent="0.25">
      <c r="A21" s="44" t="s">
        <v>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4" ht="16.5" customHeight="1" x14ac:dyDescent="0.25"/>
    <row r="23" spans="1:24" ht="63.75" customHeight="1" x14ac:dyDescent="0.25">
      <c r="A23" s="34" t="s">
        <v>8</v>
      </c>
      <c r="B23" s="34" t="s">
        <v>9</v>
      </c>
      <c r="C23" s="34" t="s">
        <v>10</v>
      </c>
      <c r="D23" s="34" t="s">
        <v>11</v>
      </c>
      <c r="E23" s="39" t="s">
        <v>12</v>
      </c>
      <c r="F23" s="40"/>
      <c r="G23" s="40"/>
      <c r="H23" s="41"/>
      <c r="I23" s="48" t="s">
        <v>13</v>
      </c>
      <c r="J23" s="48"/>
      <c r="K23" s="48"/>
      <c r="L23" s="48"/>
      <c r="M23" s="48"/>
      <c r="N23" s="48"/>
      <c r="O23" s="34" t="s">
        <v>14</v>
      </c>
      <c r="P23" s="34"/>
      <c r="Q23" s="34"/>
      <c r="R23" s="34"/>
      <c r="S23" s="34"/>
      <c r="T23" s="34"/>
      <c r="U23" s="34" t="s">
        <v>15</v>
      </c>
      <c r="V23" s="34" t="s">
        <v>16</v>
      </c>
    </row>
    <row r="24" spans="1:24" ht="35.25" customHeight="1" x14ac:dyDescent="0.25">
      <c r="A24" s="34"/>
      <c r="B24" s="34"/>
      <c r="C24" s="34"/>
      <c r="D24" s="34"/>
      <c r="E24" s="35" t="s">
        <v>17</v>
      </c>
      <c r="F24" s="36"/>
      <c r="G24" s="35" t="s">
        <v>18</v>
      </c>
      <c r="H24" s="36"/>
      <c r="I24" s="34" t="s">
        <v>19</v>
      </c>
      <c r="J24" s="34" t="s">
        <v>20</v>
      </c>
      <c r="K24" s="34" t="s">
        <v>19</v>
      </c>
      <c r="L24" s="34" t="s">
        <v>21</v>
      </c>
      <c r="M24" s="42" t="s">
        <v>19</v>
      </c>
      <c r="N24" s="34" t="s">
        <v>22</v>
      </c>
      <c r="O24" s="34" t="s">
        <v>19</v>
      </c>
      <c r="P24" s="34" t="s">
        <v>20</v>
      </c>
      <c r="Q24" s="42" t="s">
        <v>19</v>
      </c>
      <c r="R24" s="34" t="s">
        <v>21</v>
      </c>
      <c r="S24" s="42" t="s">
        <v>19</v>
      </c>
      <c r="T24" s="34" t="s">
        <v>22</v>
      </c>
      <c r="U24" s="34"/>
      <c r="V24" s="34"/>
    </row>
    <row r="25" spans="1:24" ht="52.5" customHeight="1" x14ac:dyDescent="0.25">
      <c r="A25" s="34"/>
      <c r="B25" s="34"/>
      <c r="C25" s="34"/>
      <c r="D25" s="34"/>
      <c r="E25" s="37"/>
      <c r="F25" s="38"/>
      <c r="G25" s="37"/>
      <c r="H25" s="38"/>
      <c r="I25" s="34"/>
      <c r="J25" s="34"/>
      <c r="K25" s="34"/>
      <c r="L25" s="34"/>
      <c r="M25" s="42"/>
      <c r="N25" s="34"/>
      <c r="O25" s="34"/>
      <c r="P25" s="34"/>
      <c r="Q25" s="42"/>
      <c r="R25" s="34"/>
      <c r="S25" s="42"/>
      <c r="T25" s="34"/>
      <c r="U25" s="34"/>
      <c r="V25" s="34"/>
      <c r="W25" s="2"/>
      <c r="X25" s="2"/>
    </row>
    <row r="26" spans="1:24" ht="124.5" customHeight="1" x14ac:dyDescent="0.25">
      <c r="A26" s="9">
        <v>1</v>
      </c>
      <c r="B26" s="45" t="s">
        <v>30</v>
      </c>
      <c r="C26" s="45" t="s">
        <v>31</v>
      </c>
      <c r="D26" s="14" t="s">
        <v>32</v>
      </c>
      <c r="E26" s="34" t="s">
        <v>64</v>
      </c>
      <c r="F26" s="34"/>
      <c r="G26" s="56" t="s">
        <v>68</v>
      </c>
      <c r="H26" s="56"/>
      <c r="I26" s="6" t="s">
        <v>23</v>
      </c>
      <c r="J26" s="18">
        <v>4</v>
      </c>
      <c r="K26" s="4" t="s">
        <v>24</v>
      </c>
      <c r="L26" s="5">
        <f>'[1]2020'!$Q$7</f>
        <v>1752.1276799999998</v>
      </c>
      <c r="M26" s="6" t="s">
        <v>24</v>
      </c>
      <c r="N26" s="57" t="s">
        <v>25</v>
      </c>
      <c r="O26" s="6" t="s">
        <v>23</v>
      </c>
      <c r="P26" s="20">
        <v>0</v>
      </c>
      <c r="Q26" s="6" t="s">
        <v>24</v>
      </c>
      <c r="R26" s="5">
        <v>0</v>
      </c>
      <c r="S26" s="6" t="s">
        <v>24</v>
      </c>
      <c r="T26" s="57" t="s">
        <v>25</v>
      </c>
      <c r="U26" s="8">
        <f>R26/L26-1</f>
        <v>-1</v>
      </c>
      <c r="V26" s="34" t="s">
        <v>66</v>
      </c>
      <c r="W26" s="3"/>
      <c r="X26" s="2"/>
    </row>
    <row r="27" spans="1:24" ht="17.25" customHeight="1" x14ac:dyDescent="0.25">
      <c r="A27" s="9">
        <v>2</v>
      </c>
      <c r="B27" s="46"/>
      <c r="C27" s="46"/>
      <c r="D27" s="15" t="s">
        <v>33</v>
      </c>
      <c r="E27" s="34"/>
      <c r="F27" s="34"/>
      <c r="G27" s="56"/>
      <c r="H27" s="56"/>
      <c r="I27" s="6" t="s">
        <v>23</v>
      </c>
      <c r="J27" s="18">
        <v>4</v>
      </c>
      <c r="K27" s="4" t="s">
        <v>24</v>
      </c>
      <c r="L27" s="5">
        <f>'[1]2020'!$Q$8</f>
        <v>244.16964000000002</v>
      </c>
      <c r="M27" s="6" t="s">
        <v>24</v>
      </c>
      <c r="N27" s="57"/>
      <c r="O27" s="6" t="s">
        <v>23</v>
      </c>
      <c r="P27" s="20">
        <v>0</v>
      </c>
      <c r="Q27" s="6" t="s">
        <v>24</v>
      </c>
      <c r="R27" s="5">
        <v>0</v>
      </c>
      <c r="S27" s="6" t="s">
        <v>24</v>
      </c>
      <c r="T27" s="57"/>
      <c r="U27" s="8">
        <f>R27/L27-1</f>
        <v>-1</v>
      </c>
      <c r="V27" s="34"/>
      <c r="W27" s="3"/>
      <c r="X27" s="2"/>
    </row>
    <row r="28" spans="1:24" ht="78" customHeight="1" x14ac:dyDescent="0.25">
      <c r="A28" s="11">
        <v>3</v>
      </c>
      <c r="B28" s="46"/>
      <c r="C28" s="46"/>
      <c r="D28" s="16" t="s">
        <v>34</v>
      </c>
      <c r="E28" s="34"/>
      <c r="F28" s="34"/>
      <c r="G28" s="56"/>
      <c r="H28" s="56"/>
      <c r="I28" s="6" t="s">
        <v>23</v>
      </c>
      <c r="J28" s="18">
        <v>1</v>
      </c>
      <c r="K28" s="4" t="s">
        <v>24</v>
      </c>
      <c r="L28" s="5">
        <f>'[1]2020'!$Q$9</f>
        <v>303.94910999999996</v>
      </c>
      <c r="M28" s="6" t="s">
        <v>24</v>
      </c>
      <c r="N28" s="57"/>
      <c r="O28" s="6" t="s">
        <v>23</v>
      </c>
      <c r="P28" s="20">
        <v>0</v>
      </c>
      <c r="Q28" s="6" t="s">
        <v>24</v>
      </c>
      <c r="R28" s="5">
        <v>0</v>
      </c>
      <c r="S28" s="6" t="s">
        <v>24</v>
      </c>
      <c r="T28" s="57"/>
      <c r="U28" s="8">
        <f>R28/L28-1</f>
        <v>-1</v>
      </c>
      <c r="V28" s="34"/>
    </row>
    <row r="29" spans="1:24" ht="17.25" customHeight="1" x14ac:dyDescent="0.25">
      <c r="A29" s="11">
        <v>4</v>
      </c>
      <c r="B29" s="46"/>
      <c r="C29" s="46"/>
      <c r="D29" s="15" t="s">
        <v>35</v>
      </c>
      <c r="E29" s="34"/>
      <c r="F29" s="34"/>
      <c r="G29" s="56"/>
      <c r="H29" s="56"/>
      <c r="I29" s="6" t="s">
        <v>23</v>
      </c>
      <c r="J29" s="18">
        <v>9</v>
      </c>
      <c r="K29" s="4" t="s">
        <v>24</v>
      </c>
      <c r="L29" s="5">
        <f>'[1]2020'!$Q$12</f>
        <v>958.20668999999998</v>
      </c>
      <c r="M29" s="6" t="s">
        <v>24</v>
      </c>
      <c r="N29" s="57"/>
      <c r="O29" s="6" t="s">
        <v>23</v>
      </c>
      <c r="P29" s="20">
        <v>0</v>
      </c>
      <c r="Q29" s="6" t="s">
        <v>24</v>
      </c>
      <c r="R29" s="5">
        <v>0</v>
      </c>
      <c r="S29" s="6" t="s">
        <v>24</v>
      </c>
      <c r="T29" s="57"/>
      <c r="U29" s="8">
        <f t="shared" ref="U29:U59" si="0">R29/L29-1</f>
        <v>-1</v>
      </c>
      <c r="V29" s="34"/>
    </row>
    <row r="30" spans="1:24" ht="28.5" customHeight="1" x14ac:dyDescent="0.25">
      <c r="A30" s="11">
        <v>5</v>
      </c>
      <c r="B30" s="46"/>
      <c r="C30" s="46"/>
      <c r="D30" s="15" t="s">
        <v>36</v>
      </c>
      <c r="E30" s="34"/>
      <c r="F30" s="34"/>
      <c r="G30" s="56"/>
      <c r="H30" s="56"/>
      <c r="I30" s="6" t="s">
        <v>23</v>
      </c>
      <c r="J30" s="18">
        <v>5</v>
      </c>
      <c r="K30" s="4" t="s">
        <v>24</v>
      </c>
      <c r="L30" s="5">
        <f>'[1]2020'!$Q$13</f>
        <v>791.44644999999991</v>
      </c>
      <c r="M30" s="6" t="s">
        <v>24</v>
      </c>
      <c r="N30" s="57"/>
      <c r="O30" s="6" t="s">
        <v>23</v>
      </c>
      <c r="P30" s="20">
        <v>0</v>
      </c>
      <c r="Q30" s="6" t="s">
        <v>24</v>
      </c>
      <c r="R30" s="5">
        <v>0</v>
      </c>
      <c r="S30" s="6" t="s">
        <v>24</v>
      </c>
      <c r="T30" s="57"/>
      <c r="U30" s="8">
        <f t="shared" si="0"/>
        <v>-1</v>
      </c>
      <c r="V30" s="34"/>
    </row>
    <row r="31" spans="1:24" ht="18" customHeight="1" x14ac:dyDescent="0.25">
      <c r="A31" s="11">
        <v>6</v>
      </c>
      <c r="B31" s="46"/>
      <c r="C31" s="46"/>
      <c r="D31" s="15" t="s">
        <v>37</v>
      </c>
      <c r="E31" s="34"/>
      <c r="F31" s="34"/>
      <c r="G31" s="56"/>
      <c r="H31" s="56"/>
      <c r="I31" s="6" t="s">
        <v>23</v>
      </c>
      <c r="J31" s="18">
        <v>1</v>
      </c>
      <c r="K31" s="4" t="s">
        <v>24</v>
      </c>
      <c r="L31" s="5">
        <f>'[1]2020'!$Q$14</f>
        <v>130.92544000000001</v>
      </c>
      <c r="M31" s="6" t="s">
        <v>24</v>
      </c>
      <c r="N31" s="57"/>
      <c r="O31" s="6" t="s">
        <v>23</v>
      </c>
      <c r="P31" s="20">
        <v>0</v>
      </c>
      <c r="Q31" s="6" t="s">
        <v>24</v>
      </c>
      <c r="R31" s="5">
        <v>0</v>
      </c>
      <c r="S31" s="6" t="s">
        <v>24</v>
      </c>
      <c r="T31" s="57"/>
      <c r="U31" s="8">
        <f t="shared" si="0"/>
        <v>-1</v>
      </c>
      <c r="V31" s="34"/>
    </row>
    <row r="32" spans="1:24" ht="47.25" x14ac:dyDescent="0.25">
      <c r="A32" s="11">
        <v>7</v>
      </c>
      <c r="B32" s="46"/>
      <c r="C32" s="46"/>
      <c r="D32" s="17" t="s">
        <v>38</v>
      </c>
      <c r="E32" s="34"/>
      <c r="F32" s="34"/>
      <c r="G32" s="56"/>
      <c r="H32" s="56"/>
      <c r="I32" s="6" t="s">
        <v>23</v>
      </c>
      <c r="J32" s="18">
        <v>1</v>
      </c>
      <c r="K32" s="4" t="s">
        <v>24</v>
      </c>
      <c r="L32" s="22">
        <f>'[1]2020'!$P$15</f>
        <v>186.07410999999999</v>
      </c>
      <c r="M32" s="6" t="s">
        <v>24</v>
      </c>
      <c r="N32" s="57"/>
      <c r="O32" s="6" t="s">
        <v>23</v>
      </c>
      <c r="P32" s="20">
        <v>0</v>
      </c>
      <c r="Q32" s="6" t="s">
        <v>24</v>
      </c>
      <c r="R32" s="5">
        <v>0</v>
      </c>
      <c r="S32" s="6" t="s">
        <v>24</v>
      </c>
      <c r="T32" s="57"/>
      <c r="U32" s="8">
        <f t="shared" si="0"/>
        <v>-1</v>
      </c>
      <c r="V32" s="34"/>
    </row>
    <row r="33" spans="1:22" x14ac:dyDescent="0.25">
      <c r="A33" s="11">
        <v>8</v>
      </c>
      <c r="B33" s="46"/>
      <c r="C33" s="46"/>
      <c r="D33" s="17" t="s">
        <v>39</v>
      </c>
      <c r="E33" s="34"/>
      <c r="F33" s="34"/>
      <c r="G33" s="56"/>
      <c r="H33" s="56"/>
      <c r="I33" s="6" t="s">
        <v>23</v>
      </c>
      <c r="J33" s="19">
        <v>1</v>
      </c>
      <c r="K33" s="4" t="s">
        <v>24</v>
      </c>
      <c r="L33" s="23">
        <f>'[1]2020'!$P$16</f>
        <v>6.1607099999999999</v>
      </c>
      <c r="M33" s="6" t="s">
        <v>24</v>
      </c>
      <c r="N33" s="57"/>
      <c r="O33" s="6" t="s">
        <v>23</v>
      </c>
      <c r="P33" s="20">
        <v>0</v>
      </c>
      <c r="Q33" s="6" t="s">
        <v>24</v>
      </c>
      <c r="R33" s="5">
        <v>0</v>
      </c>
      <c r="S33" s="6" t="s">
        <v>24</v>
      </c>
      <c r="T33" s="57"/>
      <c r="U33" s="8">
        <f t="shared" si="0"/>
        <v>-1</v>
      </c>
      <c r="V33" s="34"/>
    </row>
    <row r="34" spans="1:22" ht="25.5" customHeight="1" x14ac:dyDescent="0.25">
      <c r="A34" s="11">
        <v>9</v>
      </c>
      <c r="B34" s="46"/>
      <c r="C34" s="46"/>
      <c r="D34" s="17" t="s">
        <v>40</v>
      </c>
      <c r="E34" s="34"/>
      <c r="F34" s="34"/>
      <c r="G34" s="56"/>
      <c r="H34" s="56"/>
      <c r="I34" s="6" t="s">
        <v>23</v>
      </c>
      <c r="J34" s="20">
        <v>1</v>
      </c>
      <c r="K34" s="4" t="s">
        <v>24</v>
      </c>
      <c r="L34" s="24">
        <f>'[1]2020'!$P$17</f>
        <v>73.928570000000008</v>
      </c>
      <c r="M34" s="6" t="s">
        <v>24</v>
      </c>
      <c r="N34" s="57"/>
      <c r="O34" s="6" t="s">
        <v>23</v>
      </c>
      <c r="P34" s="20">
        <v>0</v>
      </c>
      <c r="Q34" s="6" t="s">
        <v>24</v>
      </c>
      <c r="R34" s="5">
        <v>0</v>
      </c>
      <c r="S34" s="6" t="s">
        <v>24</v>
      </c>
      <c r="T34" s="57"/>
      <c r="U34" s="8">
        <f t="shared" si="0"/>
        <v>-1</v>
      </c>
      <c r="V34" s="34"/>
    </row>
    <row r="35" spans="1:22" ht="17.25" customHeight="1" x14ac:dyDescent="0.25">
      <c r="A35" s="11">
        <v>10</v>
      </c>
      <c r="B35" s="46"/>
      <c r="C35" s="46"/>
      <c r="D35" s="17" t="s">
        <v>41</v>
      </c>
      <c r="E35" s="34"/>
      <c r="F35" s="34"/>
      <c r="G35" s="56"/>
      <c r="H35" s="56"/>
      <c r="I35" s="6" t="s">
        <v>23</v>
      </c>
      <c r="J35" s="20">
        <v>1</v>
      </c>
      <c r="K35" s="4" t="s">
        <v>24</v>
      </c>
      <c r="L35" s="24">
        <f>'[1]2020'!$P$18</f>
        <v>268.36607142857144</v>
      </c>
      <c r="M35" s="6" t="s">
        <v>24</v>
      </c>
      <c r="N35" s="57"/>
      <c r="O35" s="6" t="s">
        <v>23</v>
      </c>
      <c r="P35" s="20">
        <v>0</v>
      </c>
      <c r="Q35" s="6" t="s">
        <v>24</v>
      </c>
      <c r="R35" s="5">
        <v>0</v>
      </c>
      <c r="S35" s="6" t="s">
        <v>24</v>
      </c>
      <c r="T35" s="57"/>
      <c r="U35" s="8">
        <f t="shared" si="0"/>
        <v>-1</v>
      </c>
      <c r="V35" s="34"/>
    </row>
    <row r="36" spans="1:22" ht="46.5" customHeight="1" x14ac:dyDescent="0.25">
      <c r="A36" s="11">
        <v>11</v>
      </c>
      <c r="B36" s="46"/>
      <c r="C36" s="46"/>
      <c r="D36" s="17" t="s">
        <v>42</v>
      </c>
      <c r="E36" s="34"/>
      <c r="F36" s="34"/>
      <c r="G36" s="56"/>
      <c r="H36" s="56"/>
      <c r="I36" s="6" t="s">
        <v>23</v>
      </c>
      <c r="J36" s="20">
        <v>46</v>
      </c>
      <c r="K36" s="4" t="s">
        <v>24</v>
      </c>
      <c r="L36" s="25">
        <f>'[1]2020'!$Q$24</f>
        <v>3388.3928571428569</v>
      </c>
      <c r="M36" s="6" t="s">
        <v>24</v>
      </c>
      <c r="N36" s="57"/>
      <c r="O36" s="6" t="s">
        <v>23</v>
      </c>
      <c r="P36" s="20">
        <v>0</v>
      </c>
      <c r="Q36" s="6" t="s">
        <v>24</v>
      </c>
      <c r="R36" s="5">
        <v>0</v>
      </c>
      <c r="S36" s="6" t="s">
        <v>24</v>
      </c>
      <c r="T36" s="57"/>
      <c r="U36" s="8">
        <f t="shared" si="0"/>
        <v>-1</v>
      </c>
      <c r="V36" s="34"/>
    </row>
    <row r="37" spans="1:22" ht="33" customHeight="1" x14ac:dyDescent="0.25">
      <c r="A37" s="11">
        <v>12</v>
      </c>
      <c r="B37" s="46"/>
      <c r="C37" s="46"/>
      <c r="D37" s="17" t="s">
        <v>43</v>
      </c>
      <c r="E37" s="34"/>
      <c r="F37" s="34"/>
      <c r="G37" s="56"/>
      <c r="H37" s="56"/>
      <c r="I37" s="6" t="s">
        <v>23</v>
      </c>
      <c r="J37" s="20">
        <v>46</v>
      </c>
      <c r="K37" s="4" t="s">
        <v>24</v>
      </c>
      <c r="L37" s="25">
        <f>'[1]2020'!$Q$25</f>
        <v>1129.4642857142856</v>
      </c>
      <c r="M37" s="6" t="s">
        <v>24</v>
      </c>
      <c r="N37" s="57"/>
      <c r="O37" s="6" t="s">
        <v>23</v>
      </c>
      <c r="P37" s="20">
        <v>0</v>
      </c>
      <c r="Q37" s="6" t="s">
        <v>24</v>
      </c>
      <c r="R37" s="5">
        <v>0</v>
      </c>
      <c r="S37" s="6" t="s">
        <v>24</v>
      </c>
      <c r="T37" s="57"/>
      <c r="U37" s="8">
        <f t="shared" si="0"/>
        <v>-1</v>
      </c>
      <c r="V37" s="34"/>
    </row>
    <row r="38" spans="1:22" ht="12.75" customHeight="1" x14ac:dyDescent="0.25">
      <c r="A38" s="11">
        <v>13</v>
      </c>
      <c r="B38" s="46"/>
      <c r="C38" s="46"/>
      <c r="D38" s="17" t="s">
        <v>44</v>
      </c>
      <c r="E38" s="34"/>
      <c r="F38" s="34"/>
      <c r="G38" s="56"/>
      <c r="H38" s="56"/>
      <c r="I38" s="6" t="s">
        <v>23</v>
      </c>
      <c r="J38" s="21">
        <v>56</v>
      </c>
      <c r="K38" s="4" t="s">
        <v>24</v>
      </c>
      <c r="L38" s="25">
        <f>'[1]2020'!$Q$26</f>
        <v>1425</v>
      </c>
      <c r="M38" s="6" t="s">
        <v>24</v>
      </c>
      <c r="N38" s="57"/>
      <c r="O38" s="6" t="s">
        <v>23</v>
      </c>
      <c r="P38" s="20">
        <v>0</v>
      </c>
      <c r="Q38" s="6" t="s">
        <v>24</v>
      </c>
      <c r="R38" s="5">
        <v>0</v>
      </c>
      <c r="S38" s="6" t="s">
        <v>24</v>
      </c>
      <c r="T38" s="57"/>
      <c r="U38" s="8">
        <f t="shared" si="0"/>
        <v>-1</v>
      </c>
      <c r="V38" s="34"/>
    </row>
    <row r="39" spans="1:22" ht="12.75" customHeight="1" x14ac:dyDescent="0.25">
      <c r="A39" s="11">
        <v>14</v>
      </c>
      <c r="B39" s="46"/>
      <c r="C39" s="46"/>
      <c r="D39" s="17" t="s">
        <v>45</v>
      </c>
      <c r="E39" s="34"/>
      <c r="F39" s="34"/>
      <c r="G39" s="56"/>
      <c r="H39" s="56"/>
      <c r="I39" s="6" t="s">
        <v>23</v>
      </c>
      <c r="J39" s="21">
        <v>14</v>
      </c>
      <c r="K39" s="4" t="s">
        <v>24</v>
      </c>
      <c r="L39" s="25">
        <f>'[1]2020'!$Q$27</f>
        <v>525</v>
      </c>
      <c r="M39" s="6" t="s">
        <v>24</v>
      </c>
      <c r="N39" s="57"/>
      <c r="O39" s="6" t="s">
        <v>23</v>
      </c>
      <c r="P39" s="20">
        <v>0</v>
      </c>
      <c r="Q39" s="6" t="s">
        <v>24</v>
      </c>
      <c r="R39" s="5">
        <v>0</v>
      </c>
      <c r="S39" s="6" t="s">
        <v>24</v>
      </c>
      <c r="T39" s="57"/>
      <c r="U39" s="8">
        <f t="shared" si="0"/>
        <v>-1</v>
      </c>
      <c r="V39" s="34"/>
    </row>
    <row r="40" spans="1:22" ht="12.75" customHeight="1" x14ac:dyDescent="0.25">
      <c r="A40" s="11">
        <v>15</v>
      </c>
      <c r="B40" s="46"/>
      <c r="C40" s="46"/>
      <c r="D40" s="17" t="s">
        <v>46</v>
      </c>
      <c r="E40" s="34"/>
      <c r="F40" s="34"/>
      <c r="G40" s="56"/>
      <c r="H40" s="56"/>
      <c r="I40" s="6" t="s">
        <v>23</v>
      </c>
      <c r="J40" s="21">
        <v>4</v>
      </c>
      <c r="K40" s="4" t="s">
        <v>24</v>
      </c>
      <c r="L40" s="25">
        <f>'[1]2020'!$Q$28</f>
        <v>117.85714285714285</v>
      </c>
      <c r="M40" s="6" t="s">
        <v>24</v>
      </c>
      <c r="N40" s="57"/>
      <c r="O40" s="6" t="s">
        <v>23</v>
      </c>
      <c r="P40" s="20">
        <v>0</v>
      </c>
      <c r="Q40" s="6" t="s">
        <v>24</v>
      </c>
      <c r="R40" s="5">
        <v>0</v>
      </c>
      <c r="S40" s="6" t="s">
        <v>24</v>
      </c>
      <c r="T40" s="57"/>
      <c r="U40" s="8">
        <f t="shared" si="0"/>
        <v>-1</v>
      </c>
      <c r="V40" s="34"/>
    </row>
    <row r="41" spans="1:22" ht="12.75" customHeight="1" x14ac:dyDescent="0.25">
      <c r="A41" s="11">
        <v>16</v>
      </c>
      <c r="B41" s="46"/>
      <c r="C41" s="46"/>
      <c r="D41" s="17" t="s">
        <v>47</v>
      </c>
      <c r="E41" s="34"/>
      <c r="F41" s="34"/>
      <c r="G41" s="56"/>
      <c r="H41" s="56"/>
      <c r="I41" s="6" t="s">
        <v>23</v>
      </c>
      <c r="J41" s="21">
        <v>14</v>
      </c>
      <c r="K41" s="4" t="s">
        <v>24</v>
      </c>
      <c r="L41" s="25">
        <f>'[1]2020'!$Q$29</f>
        <v>387.5</v>
      </c>
      <c r="M41" s="6" t="s">
        <v>24</v>
      </c>
      <c r="N41" s="57"/>
      <c r="O41" s="6" t="s">
        <v>23</v>
      </c>
      <c r="P41" s="20">
        <v>0</v>
      </c>
      <c r="Q41" s="6" t="s">
        <v>24</v>
      </c>
      <c r="R41" s="5">
        <v>0</v>
      </c>
      <c r="S41" s="6" t="s">
        <v>24</v>
      </c>
      <c r="T41" s="57"/>
      <c r="U41" s="8">
        <f t="shared" si="0"/>
        <v>-1</v>
      </c>
      <c r="V41" s="34"/>
    </row>
    <row r="42" spans="1:22" ht="12.75" customHeight="1" x14ac:dyDescent="0.25">
      <c r="A42" s="11">
        <v>17</v>
      </c>
      <c r="B42" s="46"/>
      <c r="C42" s="46"/>
      <c r="D42" s="17" t="s">
        <v>48</v>
      </c>
      <c r="E42" s="34"/>
      <c r="F42" s="34"/>
      <c r="G42" s="56"/>
      <c r="H42" s="56"/>
      <c r="I42" s="6" t="s">
        <v>23</v>
      </c>
      <c r="J42" s="21">
        <v>9</v>
      </c>
      <c r="K42" s="4" t="s">
        <v>24</v>
      </c>
      <c r="L42" s="25">
        <f>'[1]2020'!$Q$30</f>
        <v>220.98214285714283</v>
      </c>
      <c r="M42" s="6" t="s">
        <v>24</v>
      </c>
      <c r="N42" s="57"/>
      <c r="O42" s="6" t="s">
        <v>23</v>
      </c>
      <c r="P42" s="20">
        <v>0</v>
      </c>
      <c r="Q42" s="6" t="s">
        <v>24</v>
      </c>
      <c r="R42" s="5">
        <v>0</v>
      </c>
      <c r="S42" s="6" t="s">
        <v>24</v>
      </c>
      <c r="T42" s="57"/>
      <c r="U42" s="8">
        <f t="shared" si="0"/>
        <v>-1</v>
      </c>
      <c r="V42" s="34"/>
    </row>
    <row r="43" spans="1:22" ht="12.75" customHeight="1" x14ac:dyDescent="0.25">
      <c r="A43" s="11">
        <v>18</v>
      </c>
      <c r="B43" s="46"/>
      <c r="C43" s="46"/>
      <c r="D43" s="17" t="s">
        <v>49</v>
      </c>
      <c r="E43" s="34"/>
      <c r="F43" s="34"/>
      <c r="G43" s="56"/>
      <c r="H43" s="56"/>
      <c r="I43" s="6" t="s">
        <v>23</v>
      </c>
      <c r="J43" s="21">
        <v>3</v>
      </c>
      <c r="K43" s="4" t="s">
        <v>24</v>
      </c>
      <c r="L43" s="25">
        <f>'[1]2020'!$Q$31</f>
        <v>100.17857142857142</v>
      </c>
      <c r="M43" s="6" t="s">
        <v>24</v>
      </c>
      <c r="N43" s="57"/>
      <c r="O43" s="6" t="s">
        <v>23</v>
      </c>
      <c r="P43" s="20">
        <v>0</v>
      </c>
      <c r="Q43" s="6" t="s">
        <v>24</v>
      </c>
      <c r="R43" s="5">
        <v>0</v>
      </c>
      <c r="S43" s="6" t="s">
        <v>24</v>
      </c>
      <c r="T43" s="57"/>
      <c r="U43" s="8">
        <f t="shared" si="0"/>
        <v>-1</v>
      </c>
      <c r="V43" s="34"/>
    </row>
    <row r="44" spans="1:22" ht="12.75" customHeight="1" x14ac:dyDescent="0.25">
      <c r="A44" s="11">
        <v>19</v>
      </c>
      <c r="B44" s="46"/>
      <c r="C44" s="46"/>
      <c r="D44" s="17" t="s">
        <v>50</v>
      </c>
      <c r="E44" s="34"/>
      <c r="F44" s="34"/>
      <c r="G44" s="56"/>
      <c r="H44" s="56"/>
      <c r="I44" s="6" t="s">
        <v>23</v>
      </c>
      <c r="J44" s="21">
        <v>1</v>
      </c>
      <c r="K44" s="4" t="s">
        <v>24</v>
      </c>
      <c r="L44" s="25">
        <f>'[1]2020'!$Q$32</f>
        <v>57.142857142857139</v>
      </c>
      <c r="M44" s="6" t="s">
        <v>24</v>
      </c>
      <c r="N44" s="57"/>
      <c r="O44" s="6" t="s">
        <v>23</v>
      </c>
      <c r="P44" s="20">
        <v>0</v>
      </c>
      <c r="Q44" s="6" t="s">
        <v>24</v>
      </c>
      <c r="R44" s="5">
        <v>0</v>
      </c>
      <c r="S44" s="6" t="s">
        <v>24</v>
      </c>
      <c r="T44" s="57"/>
      <c r="U44" s="8">
        <f t="shared" si="0"/>
        <v>-1</v>
      </c>
      <c r="V44" s="34"/>
    </row>
    <row r="45" spans="1:22" ht="12.75" customHeight="1" x14ac:dyDescent="0.25">
      <c r="A45" s="11">
        <v>20</v>
      </c>
      <c r="B45" s="46"/>
      <c r="C45" s="46"/>
      <c r="D45" s="17" t="s">
        <v>51</v>
      </c>
      <c r="E45" s="34"/>
      <c r="F45" s="34"/>
      <c r="G45" s="56"/>
      <c r="H45" s="56"/>
      <c r="I45" s="6" t="s">
        <v>23</v>
      </c>
      <c r="J45" s="21">
        <v>1</v>
      </c>
      <c r="K45" s="4" t="s">
        <v>24</v>
      </c>
      <c r="L45" s="25">
        <f>'[1]2020'!$Q$33</f>
        <v>276.78571428571428</v>
      </c>
      <c r="M45" s="6" t="s">
        <v>24</v>
      </c>
      <c r="N45" s="57"/>
      <c r="O45" s="6" t="s">
        <v>23</v>
      </c>
      <c r="P45" s="20">
        <v>0</v>
      </c>
      <c r="Q45" s="6" t="s">
        <v>24</v>
      </c>
      <c r="R45" s="5">
        <v>0</v>
      </c>
      <c r="S45" s="6" t="s">
        <v>24</v>
      </c>
      <c r="T45" s="57"/>
      <c r="U45" s="8">
        <f t="shared" si="0"/>
        <v>-1</v>
      </c>
      <c r="V45" s="34"/>
    </row>
    <row r="46" spans="1:22" ht="12.75" customHeight="1" x14ac:dyDescent="0.25">
      <c r="A46" s="11">
        <v>21</v>
      </c>
      <c r="B46" s="46"/>
      <c r="C46" s="46"/>
      <c r="D46" s="17" t="s">
        <v>52</v>
      </c>
      <c r="E46" s="34"/>
      <c r="F46" s="34"/>
      <c r="G46" s="56"/>
      <c r="H46" s="56"/>
      <c r="I46" s="6" t="s">
        <v>23</v>
      </c>
      <c r="J46" s="21">
        <v>2</v>
      </c>
      <c r="K46" s="4" t="s">
        <v>24</v>
      </c>
      <c r="L46" s="25">
        <f>'[1]2020'!$Q$34</f>
        <v>68.75</v>
      </c>
      <c r="M46" s="6" t="s">
        <v>24</v>
      </c>
      <c r="N46" s="57"/>
      <c r="O46" s="6" t="s">
        <v>23</v>
      </c>
      <c r="P46" s="20">
        <v>0</v>
      </c>
      <c r="Q46" s="6" t="s">
        <v>24</v>
      </c>
      <c r="R46" s="5">
        <v>0</v>
      </c>
      <c r="S46" s="6" t="s">
        <v>24</v>
      </c>
      <c r="T46" s="57"/>
      <c r="U46" s="8">
        <f t="shared" si="0"/>
        <v>-1</v>
      </c>
      <c r="V46" s="34"/>
    </row>
    <row r="47" spans="1:22" x14ac:dyDescent="0.25">
      <c r="A47" s="11">
        <v>22</v>
      </c>
      <c r="B47" s="46"/>
      <c r="C47" s="46"/>
      <c r="D47" s="17" t="s">
        <v>53</v>
      </c>
      <c r="E47" s="34"/>
      <c r="F47" s="34"/>
      <c r="G47" s="56"/>
      <c r="H47" s="56"/>
      <c r="I47" s="6" t="s">
        <v>23</v>
      </c>
      <c r="J47" s="21">
        <v>5</v>
      </c>
      <c r="K47" s="4" t="s">
        <v>24</v>
      </c>
      <c r="L47" s="25">
        <f>'[1]2020'!$Q$35</f>
        <v>73.660714285714278</v>
      </c>
      <c r="M47" s="6" t="s">
        <v>24</v>
      </c>
      <c r="N47" s="57"/>
      <c r="O47" s="6" t="s">
        <v>23</v>
      </c>
      <c r="P47" s="20">
        <v>0</v>
      </c>
      <c r="Q47" s="6" t="s">
        <v>24</v>
      </c>
      <c r="R47" s="5">
        <v>0</v>
      </c>
      <c r="S47" s="6" t="s">
        <v>24</v>
      </c>
      <c r="T47" s="57"/>
      <c r="U47" s="8">
        <f t="shared" si="0"/>
        <v>-1</v>
      </c>
      <c r="V47" s="34"/>
    </row>
    <row r="48" spans="1:22" x14ac:dyDescent="0.25">
      <c r="A48" s="11">
        <v>23</v>
      </c>
      <c r="B48" s="46"/>
      <c r="C48" s="46"/>
      <c r="D48" s="17" t="s">
        <v>54</v>
      </c>
      <c r="E48" s="34"/>
      <c r="F48" s="34"/>
      <c r="G48" s="56"/>
      <c r="H48" s="56"/>
      <c r="I48" s="6" t="s">
        <v>23</v>
      </c>
      <c r="J48" s="21">
        <v>1</v>
      </c>
      <c r="K48" s="4" t="s">
        <v>24</v>
      </c>
      <c r="L48" s="25">
        <f>'[1]2020'!$Q$36</f>
        <v>27.678571428571427</v>
      </c>
      <c r="M48" s="6" t="s">
        <v>24</v>
      </c>
      <c r="N48" s="57"/>
      <c r="O48" s="6" t="s">
        <v>23</v>
      </c>
      <c r="P48" s="20">
        <v>0</v>
      </c>
      <c r="Q48" s="6" t="s">
        <v>24</v>
      </c>
      <c r="R48" s="5">
        <v>0</v>
      </c>
      <c r="S48" s="6" t="s">
        <v>24</v>
      </c>
      <c r="T48" s="57"/>
      <c r="U48" s="8">
        <f t="shared" si="0"/>
        <v>-1</v>
      </c>
      <c r="V48" s="34"/>
    </row>
    <row r="49" spans="1:22" x14ac:dyDescent="0.25">
      <c r="A49" s="11">
        <v>24</v>
      </c>
      <c r="B49" s="46"/>
      <c r="C49" s="46"/>
      <c r="D49" s="17" t="s">
        <v>55</v>
      </c>
      <c r="E49" s="34"/>
      <c r="F49" s="34"/>
      <c r="G49" s="56"/>
      <c r="H49" s="56"/>
      <c r="I49" s="6" t="s">
        <v>23</v>
      </c>
      <c r="J49" s="21">
        <v>3</v>
      </c>
      <c r="K49" s="4" t="s">
        <v>24</v>
      </c>
      <c r="L49" s="25">
        <f>'[1]2020'!$Q$37</f>
        <v>61.607142857142847</v>
      </c>
      <c r="M49" s="6" t="s">
        <v>24</v>
      </c>
      <c r="N49" s="57"/>
      <c r="O49" s="6" t="s">
        <v>23</v>
      </c>
      <c r="P49" s="20">
        <v>0</v>
      </c>
      <c r="Q49" s="6" t="s">
        <v>24</v>
      </c>
      <c r="R49" s="5">
        <v>0</v>
      </c>
      <c r="S49" s="6" t="s">
        <v>24</v>
      </c>
      <c r="T49" s="57"/>
      <c r="U49" s="8">
        <f t="shared" si="0"/>
        <v>-1</v>
      </c>
      <c r="V49" s="34"/>
    </row>
    <row r="50" spans="1:22" x14ac:dyDescent="0.25">
      <c r="A50" s="11">
        <v>25</v>
      </c>
      <c r="B50" s="46"/>
      <c r="C50" s="46"/>
      <c r="D50" s="17" t="s">
        <v>56</v>
      </c>
      <c r="E50" s="34"/>
      <c r="F50" s="34"/>
      <c r="G50" s="56"/>
      <c r="H50" s="56"/>
      <c r="I50" s="6" t="s">
        <v>23</v>
      </c>
      <c r="J50" s="21">
        <v>1</v>
      </c>
      <c r="K50" s="4" t="s">
        <v>24</v>
      </c>
      <c r="L50" s="25">
        <f>'[1]2020'!$Q$38</f>
        <v>83.035714285714278</v>
      </c>
      <c r="M50" s="6" t="s">
        <v>24</v>
      </c>
      <c r="N50" s="57"/>
      <c r="O50" s="6" t="s">
        <v>23</v>
      </c>
      <c r="P50" s="20">
        <v>0</v>
      </c>
      <c r="Q50" s="6" t="s">
        <v>24</v>
      </c>
      <c r="R50" s="5">
        <v>0</v>
      </c>
      <c r="S50" s="6" t="s">
        <v>24</v>
      </c>
      <c r="T50" s="57"/>
      <c r="U50" s="8">
        <f t="shared" si="0"/>
        <v>-1</v>
      </c>
      <c r="V50" s="34"/>
    </row>
    <row r="51" spans="1:22" ht="31.5" x14ac:dyDescent="0.25">
      <c r="A51" s="11">
        <v>26</v>
      </c>
      <c r="B51" s="46"/>
      <c r="C51" s="46"/>
      <c r="D51" s="17" t="s">
        <v>57</v>
      </c>
      <c r="E51" s="34"/>
      <c r="F51" s="34"/>
      <c r="G51" s="56"/>
      <c r="H51" s="56"/>
      <c r="I51" s="6" t="s">
        <v>23</v>
      </c>
      <c r="J51" s="21">
        <v>100</v>
      </c>
      <c r="K51" s="4" t="s">
        <v>24</v>
      </c>
      <c r="L51" s="25">
        <f>'[1]2020'!$Q$39</f>
        <v>2553.571428571428</v>
      </c>
      <c r="M51" s="6" t="s">
        <v>24</v>
      </c>
      <c r="N51" s="57"/>
      <c r="O51" s="6" t="s">
        <v>23</v>
      </c>
      <c r="P51" s="20">
        <v>0</v>
      </c>
      <c r="Q51" s="6" t="s">
        <v>24</v>
      </c>
      <c r="R51" s="5">
        <v>0</v>
      </c>
      <c r="S51" s="6" t="s">
        <v>24</v>
      </c>
      <c r="T51" s="57"/>
      <c r="U51" s="8">
        <f t="shared" si="0"/>
        <v>-1</v>
      </c>
      <c r="V51" s="34"/>
    </row>
    <row r="52" spans="1:22" ht="63" x14ac:dyDescent="0.25">
      <c r="A52" s="11">
        <v>27</v>
      </c>
      <c r="B52" s="46"/>
      <c r="C52" s="46"/>
      <c r="D52" s="17" t="s">
        <v>58</v>
      </c>
      <c r="E52" s="34"/>
      <c r="F52" s="34"/>
      <c r="G52" s="56"/>
      <c r="H52" s="56"/>
      <c r="I52" s="6" t="s">
        <v>23</v>
      </c>
      <c r="J52" s="21">
        <v>1</v>
      </c>
      <c r="K52" s="4" t="s">
        <v>24</v>
      </c>
      <c r="L52" s="25">
        <f>'[1]2020'!$Q$40</f>
        <v>147.32142857142856</v>
      </c>
      <c r="M52" s="6" t="s">
        <v>24</v>
      </c>
      <c r="N52" s="57"/>
      <c r="O52" s="6" t="s">
        <v>23</v>
      </c>
      <c r="P52" s="20">
        <v>0</v>
      </c>
      <c r="Q52" s="6" t="s">
        <v>24</v>
      </c>
      <c r="R52" s="5">
        <v>0</v>
      </c>
      <c r="S52" s="6" t="s">
        <v>24</v>
      </c>
      <c r="T52" s="57"/>
      <c r="U52" s="8">
        <f t="shared" si="0"/>
        <v>-1</v>
      </c>
      <c r="V52" s="34"/>
    </row>
    <row r="53" spans="1:22" ht="31.5" x14ac:dyDescent="0.25">
      <c r="A53" s="11">
        <v>28</v>
      </c>
      <c r="B53" s="46"/>
      <c r="C53" s="46"/>
      <c r="D53" s="17" t="s">
        <v>59</v>
      </c>
      <c r="E53" s="34"/>
      <c r="F53" s="34"/>
      <c r="G53" s="56"/>
      <c r="H53" s="56"/>
      <c r="I53" s="6" t="s">
        <v>23</v>
      </c>
      <c r="J53" s="21">
        <v>1</v>
      </c>
      <c r="K53" s="4" t="s">
        <v>24</v>
      </c>
      <c r="L53" s="25">
        <f>'[1]2020'!$Q$41</f>
        <v>37.5</v>
      </c>
      <c r="M53" s="6" t="s">
        <v>24</v>
      </c>
      <c r="N53" s="57"/>
      <c r="O53" s="6" t="s">
        <v>23</v>
      </c>
      <c r="P53" s="20">
        <v>0</v>
      </c>
      <c r="Q53" s="6" t="s">
        <v>24</v>
      </c>
      <c r="R53" s="5">
        <v>0</v>
      </c>
      <c r="S53" s="6" t="s">
        <v>24</v>
      </c>
      <c r="T53" s="57"/>
      <c r="U53" s="8">
        <f t="shared" si="0"/>
        <v>-1</v>
      </c>
      <c r="V53" s="34"/>
    </row>
    <row r="54" spans="1:22" ht="31.5" x14ac:dyDescent="0.25">
      <c r="A54" s="11">
        <v>29</v>
      </c>
      <c r="B54" s="46"/>
      <c r="C54" s="46"/>
      <c r="D54" s="17" t="s">
        <v>60</v>
      </c>
      <c r="E54" s="34"/>
      <c r="F54" s="34"/>
      <c r="G54" s="56"/>
      <c r="H54" s="56"/>
      <c r="I54" s="6" t="s">
        <v>23</v>
      </c>
      <c r="J54" s="21">
        <v>1</v>
      </c>
      <c r="K54" s="4" t="s">
        <v>24</v>
      </c>
      <c r="L54" s="25">
        <f>'[1]2020'!$Q$42</f>
        <v>44.196428571428562</v>
      </c>
      <c r="M54" s="6" t="s">
        <v>24</v>
      </c>
      <c r="N54" s="57"/>
      <c r="O54" s="6" t="s">
        <v>23</v>
      </c>
      <c r="P54" s="20">
        <v>0</v>
      </c>
      <c r="Q54" s="6" t="s">
        <v>24</v>
      </c>
      <c r="R54" s="5">
        <v>0</v>
      </c>
      <c r="S54" s="6" t="s">
        <v>24</v>
      </c>
      <c r="T54" s="57"/>
      <c r="U54" s="8">
        <f t="shared" si="0"/>
        <v>-1</v>
      </c>
      <c r="V54" s="34"/>
    </row>
    <row r="55" spans="1:22" x14ac:dyDescent="0.25">
      <c r="A55" s="11">
        <v>30</v>
      </c>
      <c r="B55" s="46"/>
      <c r="C55" s="46"/>
      <c r="D55" s="17" t="s">
        <v>61</v>
      </c>
      <c r="E55" s="34"/>
      <c r="F55" s="34"/>
      <c r="G55" s="56"/>
      <c r="H55" s="56"/>
      <c r="I55" s="6" t="s">
        <v>23</v>
      </c>
      <c r="J55" s="21">
        <v>1</v>
      </c>
      <c r="K55" s="4" t="s">
        <v>24</v>
      </c>
      <c r="L55" s="25">
        <f>'[1]2020'!$Q$43</f>
        <v>93.749999999999986</v>
      </c>
      <c r="M55" s="6" t="s">
        <v>24</v>
      </c>
      <c r="N55" s="57"/>
      <c r="O55" s="6" t="s">
        <v>23</v>
      </c>
      <c r="P55" s="20">
        <v>0</v>
      </c>
      <c r="Q55" s="6" t="s">
        <v>24</v>
      </c>
      <c r="R55" s="5">
        <v>0</v>
      </c>
      <c r="S55" s="6" t="s">
        <v>24</v>
      </c>
      <c r="T55" s="57"/>
      <c r="U55" s="8">
        <f t="shared" si="0"/>
        <v>-1</v>
      </c>
      <c r="V55" s="34"/>
    </row>
    <row r="56" spans="1:22" x14ac:dyDescent="0.25">
      <c r="A56" s="11">
        <v>31</v>
      </c>
      <c r="B56" s="46"/>
      <c r="C56" s="46"/>
      <c r="D56" s="17" t="s">
        <v>62</v>
      </c>
      <c r="E56" s="34"/>
      <c r="F56" s="34"/>
      <c r="G56" s="56"/>
      <c r="H56" s="56"/>
      <c r="I56" s="6" t="s">
        <v>23</v>
      </c>
      <c r="J56" s="21">
        <v>1</v>
      </c>
      <c r="K56" s="4" t="s">
        <v>24</v>
      </c>
      <c r="L56" s="25">
        <f>'[1]2020'!$Q$44</f>
        <v>32.142857142857139</v>
      </c>
      <c r="M56" s="6" t="s">
        <v>24</v>
      </c>
      <c r="N56" s="57"/>
      <c r="O56" s="6" t="s">
        <v>23</v>
      </c>
      <c r="P56" s="20">
        <v>0</v>
      </c>
      <c r="Q56" s="6" t="s">
        <v>24</v>
      </c>
      <c r="R56" s="5">
        <v>0</v>
      </c>
      <c r="S56" s="6" t="s">
        <v>24</v>
      </c>
      <c r="T56" s="57"/>
      <c r="U56" s="8">
        <f t="shared" si="0"/>
        <v>-1</v>
      </c>
      <c r="V56" s="34"/>
    </row>
    <row r="57" spans="1:22" x14ac:dyDescent="0.25">
      <c r="A57" s="11">
        <v>32</v>
      </c>
      <c r="B57" s="46"/>
      <c r="C57" s="46"/>
      <c r="D57" s="7" t="s">
        <v>28</v>
      </c>
      <c r="E57" s="34"/>
      <c r="F57" s="34"/>
      <c r="G57" s="56"/>
      <c r="H57" s="56"/>
      <c r="I57" s="6" t="s">
        <v>23</v>
      </c>
      <c r="J57" s="20">
        <v>48</v>
      </c>
      <c r="K57" s="4" t="s">
        <v>24</v>
      </c>
      <c r="L57" s="25">
        <f>'[1]2020'!$Q$46</f>
        <v>1420.7142857142856</v>
      </c>
      <c r="M57" s="6" t="s">
        <v>24</v>
      </c>
      <c r="N57" s="57"/>
      <c r="O57" s="6" t="s">
        <v>23</v>
      </c>
      <c r="P57" s="20">
        <v>0</v>
      </c>
      <c r="Q57" s="6" t="s">
        <v>24</v>
      </c>
      <c r="R57" s="5">
        <v>0</v>
      </c>
      <c r="S57" s="6" t="s">
        <v>24</v>
      </c>
      <c r="T57" s="57"/>
      <c r="U57" s="8">
        <f t="shared" si="0"/>
        <v>-1</v>
      </c>
      <c r="V57" s="34"/>
    </row>
    <row r="58" spans="1:22" x14ac:dyDescent="0.25">
      <c r="A58" s="11">
        <v>33</v>
      </c>
      <c r="B58" s="47"/>
      <c r="C58" s="47"/>
      <c r="D58" s="7" t="s">
        <v>63</v>
      </c>
      <c r="E58" s="34"/>
      <c r="F58" s="34"/>
      <c r="G58" s="56"/>
      <c r="H58" s="56"/>
      <c r="I58" s="6" t="s">
        <v>23</v>
      </c>
      <c r="J58" s="20">
        <v>9</v>
      </c>
      <c r="K58" s="4" t="s">
        <v>24</v>
      </c>
      <c r="L58" s="25">
        <f>'[1]2020'!$Q$47</f>
        <v>40.78125</v>
      </c>
      <c r="M58" s="6" t="s">
        <v>24</v>
      </c>
      <c r="N58" s="57"/>
      <c r="O58" s="6" t="s">
        <v>23</v>
      </c>
      <c r="P58" s="20">
        <v>0</v>
      </c>
      <c r="Q58" s="6" t="s">
        <v>24</v>
      </c>
      <c r="R58" s="5">
        <v>0</v>
      </c>
      <c r="S58" s="6" t="s">
        <v>24</v>
      </c>
      <c r="T58" s="57"/>
      <c r="U58" s="8">
        <f t="shared" si="0"/>
        <v>-1</v>
      </c>
      <c r="V58" s="34"/>
    </row>
    <row r="59" spans="1:22" x14ac:dyDescent="0.25">
      <c r="A59" s="26"/>
      <c r="B59" s="27" t="s">
        <v>69</v>
      </c>
      <c r="C59" s="28"/>
      <c r="D59" s="28"/>
      <c r="E59" s="54"/>
      <c r="F59" s="54"/>
      <c r="G59" s="54"/>
      <c r="H59" s="54"/>
      <c r="I59" s="29"/>
      <c r="J59" s="32">
        <f>SUM(J26:J58)</f>
        <v>396</v>
      </c>
      <c r="K59" s="32"/>
      <c r="L59" s="33">
        <f>SUM(L26:L58)</f>
        <v>17028.367864285712</v>
      </c>
      <c r="M59" s="29"/>
      <c r="N59" s="29"/>
      <c r="O59" s="29"/>
      <c r="P59" s="32">
        <f>SUM(P26:P58)</f>
        <v>0</v>
      </c>
      <c r="Q59" s="32"/>
      <c r="R59" s="33">
        <f>SUM(R26:R58)</f>
        <v>0</v>
      </c>
      <c r="S59" s="29"/>
      <c r="T59" s="29"/>
      <c r="U59" s="31">
        <f t="shared" si="0"/>
        <v>-1</v>
      </c>
      <c r="V59" s="29"/>
    </row>
    <row r="63" spans="1:22" x14ac:dyDescent="0.25">
      <c r="A63" s="55" t="s">
        <v>26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</sheetData>
  <mergeCells count="46">
    <mergeCell ref="V26:V58"/>
    <mergeCell ref="E59:H59"/>
    <mergeCell ref="A63:V63"/>
    <mergeCell ref="B26:B58"/>
    <mergeCell ref="C26:C58"/>
    <mergeCell ref="Q24:Q25"/>
    <mergeCell ref="R24:R25"/>
    <mergeCell ref="S24:S25"/>
    <mergeCell ref="T24:T25"/>
    <mergeCell ref="E26:F58"/>
    <mergeCell ref="G26:H58"/>
    <mergeCell ref="N26:N58"/>
    <mergeCell ref="T26:T58"/>
    <mergeCell ref="L24:L25"/>
    <mergeCell ref="M24:M25"/>
    <mergeCell ref="N24:N25"/>
    <mergeCell ref="O24:O25"/>
    <mergeCell ref="P24:P25"/>
    <mergeCell ref="A20:V20"/>
    <mergeCell ref="A21:V21"/>
    <mergeCell ref="A23:A25"/>
    <mergeCell ref="B23:B25"/>
    <mergeCell ref="C23:C25"/>
    <mergeCell ref="D23:D25"/>
    <mergeCell ref="E23:H23"/>
    <mergeCell ref="I23:N23"/>
    <mergeCell ref="O23:T23"/>
    <mergeCell ref="U23:U25"/>
    <mergeCell ref="V23:V25"/>
    <mergeCell ref="E24:F25"/>
    <mergeCell ref="G24:H25"/>
    <mergeCell ref="I24:I25"/>
    <mergeCell ref="J24:J25"/>
    <mergeCell ref="K24:K25"/>
    <mergeCell ref="A18:V18"/>
    <mergeCell ref="S4:V4"/>
    <mergeCell ref="S5:V5"/>
    <mergeCell ref="S6:V6"/>
    <mergeCell ref="S7:V7"/>
    <mergeCell ref="S8:V8"/>
    <mergeCell ref="R9:V9"/>
    <mergeCell ref="A13:V13"/>
    <mergeCell ref="A14:V14"/>
    <mergeCell ref="A15:V15"/>
    <mergeCell ref="A16:V16"/>
    <mergeCell ref="A17:V1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полугодие 2020г. </vt:lpstr>
      <vt:lpstr>2 полугодие 2020.</vt:lpstr>
      <vt:lpstr>'1 полугодие 2020г. '!Заголовки_для_печати</vt:lpstr>
    </vt:vector>
  </TitlesOfParts>
  <Company>АО "Энергоцентр"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Омарова Айгуль Кабдолловна</dc:creator>
  <cp:lastModifiedBy>Касенова Асемгуль Мустажаповна</cp:lastModifiedBy>
  <cp:lastPrinted>2020-06-30T04:14:18Z</cp:lastPrinted>
  <dcterms:created xsi:type="dcterms:W3CDTF">2018-07-09T04:48:40Z</dcterms:created>
  <dcterms:modified xsi:type="dcterms:W3CDTF">2020-06-30T04:14:35Z</dcterms:modified>
</cp:coreProperties>
</file>