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5 инвестпрограмма\Очеты (постоянные)\1. Ежемесячно до 20 числа (Рынок мощности)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  <externalReference r:id="rId3"/>
  </externalReferences>
  <definedNames>
    <definedName name="_xlnm.Print_Titles" localSheetId="0">Лист1!$13:$13</definedName>
    <definedName name="_xlnm.Print_Area" localSheetId="0">Лист1!$A$1:$F$23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8" l="1"/>
  <c r="E7" i="28"/>
  <c r="D8" i="28"/>
  <c r="D7" i="28"/>
  <c r="D15" i="28" l="1"/>
  <c r="E6" i="28" l="1"/>
  <c r="C8" i="28"/>
  <c r="D6" i="28"/>
  <c r="C7" i="28"/>
  <c r="D9" i="28" l="1"/>
  <c r="E9" i="28" l="1"/>
  <c r="D14" i="28" l="1"/>
  <c r="C14" i="28" l="1"/>
  <c r="C6" i="28" l="1"/>
  <c r="C9" i="28" s="1"/>
</calcChain>
</file>

<file path=xl/sharedStrings.xml><?xml version="1.0" encoding="utf-8"?>
<sst xmlns="http://schemas.openxmlformats.org/spreadsheetml/2006/main" count="24" uniqueCount="21">
  <si>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</si>
  <si>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</si>
  <si>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</si>
  <si>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</si>
  <si>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</si>
  <si>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</si>
  <si>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</si>
  <si>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</si>
  <si>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</si>
  <si>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</si>
  <si>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</si>
  <si>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</si>
  <si>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t>Информация по реализации Инвестиционной программы от дохода по Рынку мощности за 2025 год 
по ТЭЦ-2, ТЭЦ-3 АО "ПАВЛОДАРЭНЕРГО"</t>
  </si>
  <si>
    <t xml:space="preserve">План на 2025г., млн.тенге 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</si>
  <si>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</si>
  <si>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r>
      <rPr>
        <b/>
        <sz val="12"/>
        <rFont val="Times New Roman"/>
        <family val="1"/>
        <charset val="204"/>
      </rPr>
      <t>Реконструкция ТЭЦ-2 АО "ПАВЛОДАРЭНЕРГО". Замена турбоагрегата ст. №1 ТЭЦ-2</t>
    </r>
    <r>
      <rPr>
        <sz val="12"/>
        <rFont val="Times New Roman"/>
        <family val="1"/>
        <charset val="204"/>
      </rPr>
      <t xml:space="preserve"> (проект, предоплата)</t>
    </r>
  </si>
  <si>
    <t>Сумма инвестиций на 2025г., 
млн. тенге</t>
  </si>
  <si>
    <t>Замена турбоагрегата ст. №1 ТЭЦ-2 необходима для покрытия возрастающих тепловых нагрузок развивающегося города в целях повышения комфортности проживания населения, надежного обеспечения теплом и горячей водой.
Целью реконструкции является замена физически изношенного, морально устаревшего основного и вспомогательного оборудования, отработавшего свой ресурс, не отвечающего современным требованиям технической и экологической безопасности ТЭЦ. Срок службы паровой турбины №1 – исчерпан, и оборудование подлежит замене.</t>
  </si>
  <si>
    <t xml:space="preserve">План на 3 месяца 2025г., млн.тенге </t>
  </si>
  <si>
    <t>Факт 3 месяцев 2025г., млн.тенге</t>
  </si>
  <si>
    <t>Факт освоения на 01.04.2025г.,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</si>
</sst>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7" xfId="2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turKM\AppData\Local\Microsoft\Windows\INetCache\Content.Outlook\3GG94N46\&#1056;&#1099;&#1085;&#1086;&#1082;%20&#1084;&#1086;&#1097;&#1085;&#1086;&#1089;&#1090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 refreshError="1">
        <row r="6">
          <cell r="P6">
            <v>813618</v>
          </cell>
          <cell r="CV6">
            <v>4881708</v>
          </cell>
        </row>
        <row r="7">
          <cell r="CV7">
            <v>141496.79999999952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AB6">
            <v>1220427</v>
          </cell>
          <cell r="AE6">
            <v>1220427</v>
          </cell>
        </row>
        <row r="7">
          <cell r="AB7">
            <v>35374.199999999873</v>
          </cell>
          <cell r="AE7">
            <v>100920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7" zoomScale="60" zoomScaleNormal="60" zoomScaleSheetLayoutView="80" workbookViewId="0">
      <selection activeCell="D15" sqref="D15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0.4257812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0" t="s">
        <v>12</v>
      </c>
      <c r="B2" s="40"/>
      <c r="C2" s="40"/>
      <c r="D2" s="40"/>
      <c r="E2" s="40"/>
      <c r="F2" s="40"/>
    </row>
    <row r="3" spans="1:6" s="2" customFormat="1" ht="33.6" customHeight="1" x14ac:dyDescent="0.3"/>
    <row r="4" spans="1:6" s="2" customFormat="1" ht="33.6" customHeight="1" thickBot="1" x14ac:dyDescent="0.35">
      <c r="A4" s="36" t="s">
        <v>7</v>
      </c>
      <c r="B4" s="37"/>
      <c r="C4" s="37"/>
      <c r="D4" s="37"/>
      <c r="E4" s="37"/>
      <c r="F4" s="37"/>
    </row>
    <row r="5" spans="1:6" s="2" customFormat="1" ht="50.25" customHeight="1" x14ac:dyDescent="0.3">
      <c r="A5" s="17" t="s">
        <v>0</v>
      </c>
      <c r="B5" s="22" t="s">
        <v>8</v>
      </c>
      <c r="C5" s="22" t="s">
        <v>13</v>
      </c>
      <c r="D5" s="22" t="s">
        <v>18</v>
      </c>
      <c r="E5" s="23" t="s">
        <v>19</v>
      </c>
      <c r="F5" s="9"/>
    </row>
    <row r="6" spans="1:6" s="2" customFormat="1" ht="24.75" customHeight="1" x14ac:dyDescent="0.3">
      <c r="A6" s="38" t="s">
        <v>1</v>
      </c>
      <c r="B6" s="39"/>
      <c r="C6" s="12">
        <f>C14</f>
        <v>5023.2049999999999</v>
      </c>
      <c r="D6" s="30">
        <f>D7+D8</f>
        <v>1255.8011999999999</v>
      </c>
      <c r="E6" s="31">
        <f>E7+E8</f>
        <v>1321.347</v>
      </c>
      <c r="F6" s="10"/>
    </row>
    <row r="7" spans="1:6" s="2" customFormat="1" ht="22.9" customHeight="1" x14ac:dyDescent="0.3">
      <c r="A7" s="24">
        <v>1</v>
      </c>
      <c r="B7" s="11" t="s">
        <v>10</v>
      </c>
      <c r="C7" s="28">
        <f>[1]БДР!$CV$6/1000</f>
        <v>4881.7079999999996</v>
      </c>
      <c r="D7" s="32">
        <f>[2]БДР!$AB$6/1000</f>
        <v>1220.4269999999999</v>
      </c>
      <c r="E7" s="33">
        <f>[2]БДР!$AE$6/1000</f>
        <v>1220.4269999999999</v>
      </c>
      <c r="F7" s="13"/>
    </row>
    <row r="8" spans="1:6" s="2" customFormat="1" ht="22.9" customHeight="1" thickBot="1" x14ac:dyDescent="0.35">
      <c r="A8" s="25">
        <v>2</v>
      </c>
      <c r="B8" s="26" t="s">
        <v>9</v>
      </c>
      <c r="C8" s="29">
        <f>[1]БДР!$CV$7/1000</f>
        <v>141.49679999999952</v>
      </c>
      <c r="D8" s="34">
        <f>[2]БДР!$AB$7/1000</f>
        <v>35.374199999999874</v>
      </c>
      <c r="E8" s="35">
        <f>[2]БДР!$AE$7/1000</f>
        <v>100.92</v>
      </c>
      <c r="F8" s="10"/>
    </row>
    <row r="9" spans="1:6" s="2" customFormat="1" ht="22.9" customHeight="1" x14ac:dyDescent="0.3">
      <c r="A9" s="10"/>
      <c r="B9" s="10"/>
      <c r="C9" s="27">
        <f>C7+C8-C6</f>
        <v>-2.0000000040454324E-4</v>
      </c>
      <c r="D9" s="27">
        <f t="shared" ref="D9:E9" si="0">D7+D8-D6</f>
        <v>0</v>
      </c>
      <c r="E9" s="27">
        <f t="shared" si="0"/>
        <v>0</v>
      </c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36" t="s">
        <v>11</v>
      </c>
      <c r="B11" s="37"/>
      <c r="C11" s="37"/>
      <c r="D11" s="37"/>
      <c r="E11" s="37"/>
      <c r="F11" s="37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14" t="s">
        <v>0</v>
      </c>
      <c r="B13" s="15" t="s">
        <v>4</v>
      </c>
      <c r="C13" s="15" t="s">
        <v>16</v>
      </c>
      <c r="D13" s="15" t="s">
        <v>20</v>
      </c>
      <c r="E13" s="15" t="s">
        <v>5</v>
      </c>
      <c r="F13" s="16" t="s">
        <v>2</v>
      </c>
    </row>
    <row r="14" spans="1:6" s="5" customFormat="1" ht="22.9" customHeight="1" thickBot="1" x14ac:dyDescent="0.25">
      <c r="A14" s="45" t="s">
        <v>1</v>
      </c>
      <c r="B14" s="46"/>
      <c r="C14" s="47">
        <f>SUM(C15:C16)</f>
        <v>5023.2049999999999</v>
      </c>
      <c r="D14" s="47">
        <f>SUM(D15:D16)</f>
        <v>113.47</v>
      </c>
      <c r="E14" s="48"/>
      <c r="F14" s="49"/>
    </row>
    <row r="15" spans="1:6" s="5" customFormat="1" ht="137.25" customHeight="1" x14ac:dyDescent="0.2">
      <c r="A15" s="17">
        <v>1</v>
      </c>
      <c r="B15" s="18" t="s">
        <v>14</v>
      </c>
      <c r="C15" s="19">
        <v>1843.136</v>
      </c>
      <c r="D15" s="19">
        <f>0+13.05+100.42</f>
        <v>113.47</v>
      </c>
      <c r="E15" s="20" t="s">
        <v>6</v>
      </c>
      <c r="F15" s="21" t="s">
        <v>3</v>
      </c>
    </row>
    <row r="16" spans="1:6" s="6" customFormat="1" ht="150" customHeight="1" thickBot="1" x14ac:dyDescent="0.25">
      <c r="A16" s="41">
        <v>2</v>
      </c>
      <c r="B16" s="42" t="s">
        <v>15</v>
      </c>
      <c r="C16" s="43">
        <v>3180.069</v>
      </c>
      <c r="D16" s="43">
        <v>0</v>
      </c>
      <c r="E16" s="43" t="s">
        <v>6</v>
      </c>
      <c r="F16" s="44" t="s">
        <v>17</v>
      </c>
    </row>
    <row r="17" spans="2:6" x14ac:dyDescent="0.25">
      <c r="D17" s="7"/>
      <c r="F17" s="7"/>
    </row>
    <row r="18" spans="2:6" x14ac:dyDescent="0.25">
      <c r="C18" s="7"/>
      <c r="D18" s="7"/>
      <c r="F18" s="7"/>
    </row>
    <row r="19" spans="2:6" x14ac:dyDescent="0.25">
      <c r="B19" s="8"/>
      <c r="F19" s="7"/>
    </row>
    <row r="20" spans="2:6" x14ac:dyDescent="0.25">
      <c r="B20" s="8"/>
      <c r="F20" s="7"/>
    </row>
    <row r="21" spans="2:6" x14ac:dyDescent="0.25">
      <c r="F21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Каптур Камилла Муратовна</cp:lastModifiedBy>
  <cp:lastPrinted>2025-02-28T06:50:35Z</cp:lastPrinted>
  <dcterms:created xsi:type="dcterms:W3CDTF">1996-10-08T23:32:33Z</dcterms:created>
  <dcterms:modified xsi:type="dcterms:W3CDTF">2025-04-29T05:20:37Z</dcterms:modified>
</cp:coreProperties>
</file>