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75" yWindow="15" windowWidth="14325" windowHeight="10875"/>
  </bookViews>
  <sheets>
    <sheet name="ТЭЦ-3 (2020г) рус.яз" sheetId="1" r:id="rId1"/>
    <sheet name="ТЭЦ-3 (2020г) каз.яз" sheetId="3" r:id="rId2"/>
    <sheet name="ТЭЦ-2 (2020г) рус.яз" sheetId="2" r:id="rId3"/>
    <sheet name="ТЭЦ-2 (2020г) каз.яз" sheetId="4" r:id="rId4"/>
  </sheets>
  <externalReferences>
    <externalReference r:id="rId5"/>
    <externalReference r:id="rId6"/>
  </externalReferences>
  <definedNames>
    <definedName name="Z_6E841953_5D4A_488D_AD0B_C6FBE6A50B67_.wvu.PrintArea" localSheetId="1" hidden="1">'ТЭЦ-3 (2020г) каз.яз'!$B$1:$R$79</definedName>
    <definedName name="Z_6E841953_5D4A_488D_AD0B_C6FBE6A50B67_.wvu.PrintArea" localSheetId="0" hidden="1">'ТЭЦ-3 (2020г) рус.яз'!$B$1:$R$79</definedName>
    <definedName name="Z_6E841953_5D4A_488D_AD0B_C6FBE6A50B67_.wvu.PrintTitles" localSheetId="3" hidden="1">'ТЭЦ-2 (2020г) каз.яз'!$16:$17</definedName>
    <definedName name="Z_6E841953_5D4A_488D_AD0B_C6FBE6A50B67_.wvu.PrintTitles" localSheetId="2" hidden="1">'ТЭЦ-2 (2020г) рус.яз'!$16:$17</definedName>
    <definedName name="Z_6E841953_5D4A_488D_AD0B_C6FBE6A50B67_.wvu.PrintTitles" localSheetId="1" hidden="1">'ТЭЦ-3 (2020г) каз.яз'!$16:$17</definedName>
    <definedName name="Z_6E841953_5D4A_488D_AD0B_C6FBE6A50B67_.wvu.PrintTitles" localSheetId="0" hidden="1">'ТЭЦ-3 (2020г) рус.яз'!$16:$17</definedName>
    <definedName name="Z_FBC03742_EEBC_4F9C_B90F_1D11A8F63049_.wvu.PrintArea" localSheetId="1" hidden="1">'ТЭЦ-3 (2020г) каз.яз'!$B$1:$R$79</definedName>
    <definedName name="Z_FBC03742_EEBC_4F9C_B90F_1D11A8F63049_.wvu.PrintArea" localSheetId="0" hidden="1">'ТЭЦ-3 (2020г) рус.яз'!$B$1:$R$79</definedName>
    <definedName name="Z_FBC03742_EEBC_4F9C_B90F_1D11A8F63049_.wvu.PrintTitles" localSheetId="3" hidden="1">'ТЭЦ-2 (2020г) каз.яз'!$16:$17</definedName>
    <definedName name="Z_FBC03742_EEBC_4F9C_B90F_1D11A8F63049_.wvu.PrintTitles" localSheetId="2" hidden="1">'ТЭЦ-2 (2020г) рус.яз'!$16:$17</definedName>
    <definedName name="Z_FBC03742_EEBC_4F9C_B90F_1D11A8F63049_.wvu.PrintTitles" localSheetId="1" hidden="1">'ТЭЦ-3 (2020г) каз.яз'!$16:$17</definedName>
    <definedName name="Z_FBC03742_EEBC_4F9C_B90F_1D11A8F63049_.wvu.PrintTitles" localSheetId="0" hidden="1">'ТЭЦ-3 (2020г) рус.яз'!$16:$17</definedName>
    <definedName name="_xlnm.Print_Titles" localSheetId="3">'ТЭЦ-2 (2020г) каз.яз'!$16:$17</definedName>
    <definedName name="_xlnm.Print_Titles" localSheetId="2">'ТЭЦ-2 (2020г) рус.яз'!$16:$17</definedName>
    <definedName name="_xlnm.Print_Titles" localSheetId="1">'ТЭЦ-3 (2020г) каз.яз'!$16:$17</definedName>
    <definedName name="_xlnm.Print_Titles" localSheetId="0">'ТЭЦ-3 (2020г) рус.яз'!$16:$17</definedName>
    <definedName name="_xlnm.Print_Area" localSheetId="1">'ТЭЦ-3 (2020г) каз.яз'!$B$1:$R$79</definedName>
    <definedName name="_xlnm.Print_Area" localSheetId="0">'ТЭЦ-3 (2020г) рус.яз'!$B$1:$R$79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8" i="4" l="1"/>
  <c r="F78" i="4"/>
  <c r="J77" i="4"/>
  <c r="M77" i="4" s="1"/>
  <c r="I77" i="4"/>
  <c r="H77" i="4"/>
  <c r="K77" i="4" s="1"/>
  <c r="G77" i="4"/>
  <c r="F77" i="4"/>
  <c r="E77" i="4"/>
  <c r="J76" i="4"/>
  <c r="M76" i="4" s="1"/>
  <c r="I76" i="4"/>
  <c r="H76" i="4"/>
  <c r="H78" i="4" s="1"/>
  <c r="G76" i="4"/>
  <c r="G78" i="4" s="1"/>
  <c r="F76" i="4"/>
  <c r="E76" i="4"/>
  <c r="E78" i="4" s="1"/>
  <c r="H75" i="4"/>
  <c r="E75" i="4"/>
  <c r="K75" i="4" s="1"/>
  <c r="J74" i="4"/>
  <c r="I74" i="4"/>
  <c r="H74" i="4"/>
  <c r="K74" i="4" s="1"/>
  <c r="G74" i="4"/>
  <c r="M74" i="4" s="1"/>
  <c r="F74" i="4"/>
  <c r="E74" i="4"/>
  <c r="J73" i="4"/>
  <c r="I73" i="4"/>
  <c r="H73" i="4"/>
  <c r="K73" i="4" s="1"/>
  <c r="G73" i="4"/>
  <c r="M73" i="4" s="1"/>
  <c r="F73" i="4"/>
  <c r="E73" i="4"/>
  <c r="J72" i="4"/>
  <c r="I72" i="4"/>
  <c r="H72" i="4"/>
  <c r="K72" i="4" s="1"/>
  <c r="G72" i="4"/>
  <c r="M72" i="4" s="1"/>
  <c r="F72" i="4"/>
  <c r="E72" i="4"/>
  <c r="J71" i="4"/>
  <c r="I71" i="4"/>
  <c r="H71" i="4"/>
  <c r="K71" i="4" s="1"/>
  <c r="G71" i="4"/>
  <c r="M71" i="4" s="1"/>
  <c r="F71" i="4"/>
  <c r="E71" i="4"/>
  <c r="J70" i="4"/>
  <c r="I70" i="4"/>
  <c r="H70" i="4"/>
  <c r="K70" i="4" s="1"/>
  <c r="G70" i="4"/>
  <c r="M70" i="4" s="1"/>
  <c r="F70" i="4"/>
  <c r="E70" i="4"/>
  <c r="J69" i="4"/>
  <c r="I69" i="4"/>
  <c r="H69" i="4"/>
  <c r="K69" i="4" s="1"/>
  <c r="G69" i="4"/>
  <c r="M69" i="4" s="1"/>
  <c r="F69" i="4"/>
  <c r="E69" i="4"/>
  <c r="J68" i="4"/>
  <c r="I68" i="4"/>
  <c r="H68" i="4"/>
  <c r="K68" i="4" s="1"/>
  <c r="G68" i="4"/>
  <c r="M68" i="4" s="1"/>
  <c r="F68" i="4"/>
  <c r="E68" i="4"/>
  <c r="J67" i="4"/>
  <c r="I67" i="4"/>
  <c r="H67" i="4"/>
  <c r="K67" i="4" s="1"/>
  <c r="G67" i="4"/>
  <c r="M67" i="4" s="1"/>
  <c r="F67" i="4"/>
  <c r="E67" i="4"/>
  <c r="J66" i="4"/>
  <c r="I66" i="4"/>
  <c r="H66" i="4"/>
  <c r="K66" i="4" s="1"/>
  <c r="G66" i="4"/>
  <c r="M66" i="4" s="1"/>
  <c r="F66" i="4"/>
  <c r="E66" i="4"/>
  <c r="J65" i="4"/>
  <c r="I65" i="4"/>
  <c r="H65" i="4"/>
  <c r="K65" i="4" s="1"/>
  <c r="G65" i="4"/>
  <c r="M65" i="4" s="1"/>
  <c r="F65" i="4"/>
  <c r="E65" i="4"/>
  <c r="M64" i="4"/>
  <c r="J64" i="4"/>
  <c r="I64" i="4"/>
  <c r="H64" i="4"/>
  <c r="K64" i="4" s="1"/>
  <c r="G64" i="4"/>
  <c r="F64" i="4"/>
  <c r="E64" i="4"/>
  <c r="M63" i="4"/>
  <c r="J63" i="4"/>
  <c r="I63" i="4"/>
  <c r="H63" i="4"/>
  <c r="K63" i="4" s="1"/>
  <c r="G63" i="4"/>
  <c r="F63" i="4"/>
  <c r="E63" i="4"/>
  <c r="M62" i="4"/>
  <c r="J62" i="4"/>
  <c r="I62" i="4"/>
  <c r="H62" i="4"/>
  <c r="K62" i="4" s="1"/>
  <c r="G62" i="4"/>
  <c r="F62" i="4"/>
  <c r="E62" i="4"/>
  <c r="M61" i="4"/>
  <c r="J61" i="4"/>
  <c r="I61" i="4"/>
  <c r="H61" i="4"/>
  <c r="K61" i="4" s="1"/>
  <c r="G61" i="4"/>
  <c r="F61" i="4"/>
  <c r="E61" i="4"/>
  <c r="M60" i="4"/>
  <c r="J60" i="4"/>
  <c r="I60" i="4"/>
  <c r="H60" i="4"/>
  <c r="K60" i="4" s="1"/>
  <c r="G60" i="4"/>
  <c r="F60" i="4"/>
  <c r="E60" i="4"/>
  <c r="M59" i="4"/>
  <c r="J59" i="4"/>
  <c r="I59" i="4"/>
  <c r="H59" i="4"/>
  <c r="K59" i="4" s="1"/>
  <c r="G59" i="4"/>
  <c r="F59" i="4"/>
  <c r="E59" i="4"/>
  <c r="M58" i="4"/>
  <c r="J58" i="4"/>
  <c r="I58" i="4"/>
  <c r="H58" i="4"/>
  <c r="K58" i="4" s="1"/>
  <c r="G58" i="4"/>
  <c r="F58" i="4"/>
  <c r="E58" i="4"/>
  <c r="N57" i="4"/>
  <c r="J57" i="4"/>
  <c r="M57" i="4" s="1"/>
  <c r="I57" i="4"/>
  <c r="H57" i="4"/>
  <c r="K57" i="4" s="1"/>
  <c r="G57" i="4"/>
  <c r="F57" i="4"/>
  <c r="E57" i="4"/>
  <c r="J56" i="4"/>
  <c r="M56" i="4" s="1"/>
  <c r="I56" i="4"/>
  <c r="H56" i="4"/>
  <c r="G56" i="4"/>
  <c r="F56" i="4"/>
  <c r="E56" i="4"/>
  <c r="K56" i="4" s="1"/>
  <c r="J55" i="4"/>
  <c r="M55" i="4" s="1"/>
  <c r="I55" i="4"/>
  <c r="H55" i="4"/>
  <c r="G55" i="4"/>
  <c r="F55" i="4"/>
  <c r="E55" i="4"/>
  <c r="K55" i="4" s="1"/>
  <c r="J54" i="4"/>
  <c r="M54" i="4" s="1"/>
  <c r="I54" i="4"/>
  <c r="H54" i="4"/>
  <c r="G54" i="4"/>
  <c r="F54" i="4"/>
  <c r="E54" i="4"/>
  <c r="K54" i="4" s="1"/>
  <c r="J53" i="4"/>
  <c r="M53" i="4" s="1"/>
  <c r="I53" i="4"/>
  <c r="H53" i="4"/>
  <c r="G53" i="4"/>
  <c r="F53" i="4"/>
  <c r="E53" i="4"/>
  <c r="K53" i="4" s="1"/>
  <c r="J52" i="4"/>
  <c r="M52" i="4" s="1"/>
  <c r="I52" i="4"/>
  <c r="H52" i="4"/>
  <c r="G52" i="4"/>
  <c r="F52" i="4"/>
  <c r="E52" i="4"/>
  <c r="K52" i="4" s="1"/>
  <c r="J51" i="4"/>
  <c r="M51" i="4" s="1"/>
  <c r="I51" i="4"/>
  <c r="H51" i="4"/>
  <c r="G51" i="4"/>
  <c r="F51" i="4"/>
  <c r="E51" i="4"/>
  <c r="K51" i="4" s="1"/>
  <c r="J50" i="4"/>
  <c r="M50" i="4" s="1"/>
  <c r="I50" i="4"/>
  <c r="H50" i="4"/>
  <c r="G50" i="4"/>
  <c r="F50" i="4"/>
  <c r="E50" i="4"/>
  <c r="K50" i="4" s="1"/>
  <c r="J49" i="4"/>
  <c r="M49" i="4" s="1"/>
  <c r="I49" i="4"/>
  <c r="H49" i="4"/>
  <c r="G49" i="4"/>
  <c r="F49" i="4"/>
  <c r="E49" i="4"/>
  <c r="K49" i="4" s="1"/>
  <c r="J48" i="4"/>
  <c r="M48" i="4" s="1"/>
  <c r="I48" i="4"/>
  <c r="H48" i="4"/>
  <c r="G48" i="4"/>
  <c r="F48" i="4"/>
  <c r="E48" i="4"/>
  <c r="K48" i="4" s="1"/>
  <c r="J47" i="4"/>
  <c r="M47" i="4" s="1"/>
  <c r="I47" i="4"/>
  <c r="H47" i="4"/>
  <c r="G47" i="4"/>
  <c r="F47" i="4"/>
  <c r="E47" i="4"/>
  <c r="K47" i="4" s="1"/>
  <c r="J45" i="4"/>
  <c r="M45" i="4" s="1"/>
  <c r="I45" i="4"/>
  <c r="H45" i="4"/>
  <c r="G45" i="4"/>
  <c r="F45" i="4"/>
  <c r="E45" i="4"/>
  <c r="K45" i="4" s="1"/>
  <c r="J44" i="4"/>
  <c r="M44" i="4" s="1"/>
  <c r="I44" i="4"/>
  <c r="H44" i="4"/>
  <c r="G44" i="4"/>
  <c r="F44" i="4"/>
  <c r="E44" i="4"/>
  <c r="K44" i="4" s="1"/>
  <c r="J43" i="4"/>
  <c r="I43" i="4"/>
  <c r="H43" i="4"/>
  <c r="G43" i="4"/>
  <c r="M43" i="4" s="1"/>
  <c r="F43" i="4"/>
  <c r="E43" i="4"/>
  <c r="K43" i="4" s="1"/>
  <c r="J42" i="4"/>
  <c r="I42" i="4"/>
  <c r="H42" i="4"/>
  <c r="G42" i="4"/>
  <c r="M42" i="4" s="1"/>
  <c r="F42" i="4"/>
  <c r="E42" i="4"/>
  <c r="K42" i="4" s="1"/>
  <c r="J41" i="4"/>
  <c r="I41" i="4"/>
  <c r="H41" i="4"/>
  <c r="G41" i="4"/>
  <c r="M41" i="4" s="1"/>
  <c r="F41" i="4"/>
  <c r="E41" i="4"/>
  <c r="K41" i="4" s="1"/>
  <c r="J40" i="4"/>
  <c r="I40" i="4"/>
  <c r="H40" i="4"/>
  <c r="G40" i="4"/>
  <c r="M40" i="4" s="1"/>
  <c r="F40" i="4"/>
  <c r="E40" i="4"/>
  <c r="K40" i="4" s="1"/>
  <c r="J39" i="4"/>
  <c r="I39" i="4"/>
  <c r="H39" i="4"/>
  <c r="G39" i="4"/>
  <c r="M39" i="4" s="1"/>
  <c r="F39" i="4"/>
  <c r="E39" i="4"/>
  <c r="K39" i="4" s="1"/>
  <c r="J38" i="4"/>
  <c r="I38" i="4"/>
  <c r="H38" i="4"/>
  <c r="K38" i="4" s="1"/>
  <c r="G38" i="4"/>
  <c r="M38" i="4" s="1"/>
  <c r="F38" i="4"/>
  <c r="E38" i="4"/>
  <c r="J37" i="4"/>
  <c r="I37" i="4"/>
  <c r="H37" i="4"/>
  <c r="G37" i="4"/>
  <c r="M37" i="4" s="1"/>
  <c r="F37" i="4"/>
  <c r="E37" i="4"/>
  <c r="J36" i="4"/>
  <c r="I36" i="4"/>
  <c r="H36" i="4"/>
  <c r="K36" i="4" s="1"/>
  <c r="G36" i="4"/>
  <c r="M36" i="4" s="1"/>
  <c r="F36" i="4"/>
  <c r="E36" i="4"/>
  <c r="J35" i="4"/>
  <c r="I35" i="4"/>
  <c r="H35" i="4"/>
  <c r="G35" i="4"/>
  <c r="M35" i="4" s="1"/>
  <c r="F35" i="4"/>
  <c r="E35" i="4"/>
  <c r="J34" i="4"/>
  <c r="I34" i="4"/>
  <c r="H34" i="4"/>
  <c r="K34" i="4" s="1"/>
  <c r="G34" i="4"/>
  <c r="M34" i="4" s="1"/>
  <c r="F34" i="4"/>
  <c r="E34" i="4"/>
  <c r="J33" i="4"/>
  <c r="I33" i="4"/>
  <c r="H33" i="4"/>
  <c r="G33" i="4"/>
  <c r="M33" i="4" s="1"/>
  <c r="F33" i="4"/>
  <c r="E33" i="4"/>
  <c r="J32" i="4"/>
  <c r="I32" i="4"/>
  <c r="H32" i="4"/>
  <c r="K32" i="4" s="1"/>
  <c r="G32" i="4"/>
  <c r="M32" i="4" s="1"/>
  <c r="F32" i="4"/>
  <c r="E32" i="4"/>
  <c r="M31" i="4"/>
  <c r="J31" i="4"/>
  <c r="I31" i="4"/>
  <c r="H31" i="4"/>
  <c r="G31" i="4"/>
  <c r="F31" i="4"/>
  <c r="E31" i="4"/>
  <c r="M30" i="4"/>
  <c r="J30" i="4"/>
  <c r="I30" i="4"/>
  <c r="H30" i="4"/>
  <c r="G30" i="4"/>
  <c r="F30" i="4"/>
  <c r="E30" i="4"/>
  <c r="M29" i="4"/>
  <c r="J29" i="4"/>
  <c r="I29" i="4"/>
  <c r="H29" i="4"/>
  <c r="K29" i="4" s="1"/>
  <c r="G29" i="4"/>
  <c r="F29" i="4"/>
  <c r="E29" i="4"/>
  <c r="M28" i="4"/>
  <c r="J28" i="4"/>
  <c r="I28" i="4"/>
  <c r="H28" i="4"/>
  <c r="K28" i="4" s="1"/>
  <c r="G28" i="4"/>
  <c r="F28" i="4"/>
  <c r="E28" i="4"/>
  <c r="M27" i="4"/>
  <c r="J27" i="4"/>
  <c r="I27" i="4"/>
  <c r="H27" i="4"/>
  <c r="G27" i="4"/>
  <c r="F27" i="4"/>
  <c r="E27" i="4"/>
  <c r="M26" i="4"/>
  <c r="J26" i="4"/>
  <c r="I26" i="4"/>
  <c r="H26" i="4"/>
  <c r="G26" i="4"/>
  <c r="F26" i="4"/>
  <c r="E26" i="4"/>
  <c r="M25" i="4"/>
  <c r="J25" i="4"/>
  <c r="I25" i="4"/>
  <c r="H25" i="4"/>
  <c r="K25" i="4" s="1"/>
  <c r="G25" i="4"/>
  <c r="F25" i="4"/>
  <c r="E25" i="4"/>
  <c r="M24" i="4"/>
  <c r="J24" i="4"/>
  <c r="I24" i="4"/>
  <c r="H24" i="4"/>
  <c r="K24" i="4" s="1"/>
  <c r="G24" i="4"/>
  <c r="F24" i="4"/>
  <c r="E24" i="4"/>
  <c r="M23" i="4"/>
  <c r="J23" i="4"/>
  <c r="I23" i="4"/>
  <c r="H23" i="4"/>
  <c r="G23" i="4"/>
  <c r="F23" i="4"/>
  <c r="E23" i="4"/>
  <c r="M22" i="4"/>
  <c r="J22" i="4"/>
  <c r="I22" i="4"/>
  <c r="H22" i="4"/>
  <c r="G22" i="4"/>
  <c r="F22" i="4"/>
  <c r="E22" i="4"/>
  <c r="M21" i="4"/>
  <c r="J21" i="4"/>
  <c r="I21" i="4"/>
  <c r="H21" i="4"/>
  <c r="K21" i="4" s="1"/>
  <c r="G21" i="4"/>
  <c r="F21" i="4"/>
  <c r="E21" i="4"/>
  <c r="M20" i="4"/>
  <c r="J20" i="4"/>
  <c r="I20" i="4"/>
  <c r="H20" i="4"/>
  <c r="K20" i="4" s="1"/>
  <c r="G20" i="4"/>
  <c r="F20" i="4"/>
  <c r="E20" i="4"/>
  <c r="M19" i="4"/>
  <c r="J19" i="4"/>
  <c r="I19" i="4"/>
  <c r="H19" i="4"/>
  <c r="G19" i="4"/>
  <c r="F19" i="4"/>
  <c r="E19" i="4"/>
  <c r="M18" i="4"/>
  <c r="J18" i="4"/>
  <c r="I18" i="4"/>
  <c r="H18" i="4"/>
  <c r="G18" i="4"/>
  <c r="F18" i="4"/>
  <c r="E18" i="4"/>
  <c r="E79" i="3"/>
  <c r="L78" i="3"/>
  <c r="P78" i="3" s="1"/>
  <c r="K78" i="3"/>
  <c r="O78" i="3" s="1"/>
  <c r="J78" i="3"/>
  <c r="N78" i="3" s="1"/>
  <c r="I78" i="3"/>
  <c r="M78" i="3" s="1"/>
  <c r="H78" i="3"/>
  <c r="G78" i="3"/>
  <c r="F78" i="3"/>
  <c r="E78" i="3"/>
  <c r="L77" i="3"/>
  <c r="L79" i="3" s="1"/>
  <c r="K77" i="3"/>
  <c r="K79" i="3" s="1"/>
  <c r="J77" i="3"/>
  <c r="J79" i="3" s="1"/>
  <c r="I77" i="3"/>
  <c r="M77" i="3" s="1"/>
  <c r="H77" i="3"/>
  <c r="H79" i="3" s="1"/>
  <c r="G77" i="3"/>
  <c r="G79" i="3" s="1"/>
  <c r="F77" i="3"/>
  <c r="F79" i="3" s="1"/>
  <c r="E77" i="3"/>
  <c r="L76" i="3"/>
  <c r="P76" i="3" s="1"/>
  <c r="K76" i="3"/>
  <c r="O76" i="3" s="1"/>
  <c r="J76" i="3"/>
  <c r="N76" i="3" s="1"/>
  <c r="I76" i="3"/>
  <c r="M76" i="3" s="1"/>
  <c r="H76" i="3"/>
  <c r="G76" i="3"/>
  <c r="F76" i="3"/>
  <c r="E76" i="3"/>
  <c r="L75" i="3"/>
  <c r="P75" i="3" s="1"/>
  <c r="K75" i="3"/>
  <c r="O75" i="3" s="1"/>
  <c r="J75" i="3"/>
  <c r="N75" i="3" s="1"/>
  <c r="I75" i="3"/>
  <c r="M75" i="3" s="1"/>
  <c r="H75" i="3"/>
  <c r="G75" i="3"/>
  <c r="F75" i="3"/>
  <c r="E75" i="3"/>
  <c r="L74" i="3"/>
  <c r="P74" i="3" s="1"/>
  <c r="K74" i="3"/>
  <c r="O74" i="3" s="1"/>
  <c r="J74" i="3"/>
  <c r="N74" i="3" s="1"/>
  <c r="I74" i="3"/>
  <c r="M74" i="3" s="1"/>
  <c r="H74" i="3"/>
  <c r="G74" i="3"/>
  <c r="F74" i="3"/>
  <c r="E74" i="3"/>
  <c r="L73" i="3"/>
  <c r="P73" i="3" s="1"/>
  <c r="K73" i="3"/>
  <c r="O73" i="3" s="1"/>
  <c r="J73" i="3"/>
  <c r="N73" i="3" s="1"/>
  <c r="I73" i="3"/>
  <c r="M73" i="3" s="1"/>
  <c r="H73" i="3"/>
  <c r="G73" i="3"/>
  <c r="F73" i="3"/>
  <c r="E73" i="3"/>
  <c r="L72" i="3"/>
  <c r="P72" i="3" s="1"/>
  <c r="K72" i="3"/>
  <c r="O72" i="3" s="1"/>
  <c r="J72" i="3"/>
  <c r="N72" i="3" s="1"/>
  <c r="I72" i="3"/>
  <c r="M72" i="3" s="1"/>
  <c r="H72" i="3"/>
  <c r="G72" i="3"/>
  <c r="F72" i="3"/>
  <c r="E72" i="3"/>
  <c r="L71" i="3"/>
  <c r="P71" i="3" s="1"/>
  <c r="K71" i="3"/>
  <c r="O71" i="3" s="1"/>
  <c r="J71" i="3"/>
  <c r="N71" i="3" s="1"/>
  <c r="I71" i="3"/>
  <c r="M71" i="3" s="1"/>
  <c r="H71" i="3"/>
  <c r="G71" i="3"/>
  <c r="F71" i="3"/>
  <c r="E71" i="3"/>
  <c r="L70" i="3"/>
  <c r="P70" i="3" s="1"/>
  <c r="K70" i="3"/>
  <c r="O70" i="3" s="1"/>
  <c r="J70" i="3"/>
  <c r="N70" i="3" s="1"/>
  <c r="I70" i="3"/>
  <c r="M70" i="3" s="1"/>
  <c r="H70" i="3"/>
  <c r="G70" i="3"/>
  <c r="F70" i="3"/>
  <c r="E70" i="3"/>
  <c r="L69" i="3"/>
  <c r="P69" i="3" s="1"/>
  <c r="K69" i="3"/>
  <c r="O69" i="3" s="1"/>
  <c r="J69" i="3"/>
  <c r="N69" i="3" s="1"/>
  <c r="I69" i="3"/>
  <c r="M69" i="3" s="1"/>
  <c r="H69" i="3"/>
  <c r="G69" i="3"/>
  <c r="F69" i="3"/>
  <c r="E69" i="3"/>
  <c r="L68" i="3"/>
  <c r="P68" i="3" s="1"/>
  <c r="K68" i="3"/>
  <c r="O68" i="3" s="1"/>
  <c r="J68" i="3"/>
  <c r="N68" i="3" s="1"/>
  <c r="I68" i="3"/>
  <c r="M68" i="3" s="1"/>
  <c r="H68" i="3"/>
  <c r="G68" i="3"/>
  <c r="F68" i="3"/>
  <c r="E68" i="3"/>
  <c r="L67" i="3"/>
  <c r="P67" i="3" s="1"/>
  <c r="K67" i="3"/>
  <c r="O67" i="3" s="1"/>
  <c r="J67" i="3"/>
  <c r="N67" i="3" s="1"/>
  <c r="I67" i="3"/>
  <c r="M67" i="3" s="1"/>
  <c r="H67" i="3"/>
  <c r="G67" i="3"/>
  <c r="F67" i="3"/>
  <c r="E67" i="3"/>
  <c r="L66" i="3"/>
  <c r="P66" i="3" s="1"/>
  <c r="K66" i="3"/>
  <c r="O66" i="3" s="1"/>
  <c r="J66" i="3"/>
  <c r="N66" i="3" s="1"/>
  <c r="I66" i="3"/>
  <c r="M66" i="3" s="1"/>
  <c r="H66" i="3"/>
  <c r="G66" i="3"/>
  <c r="F66" i="3"/>
  <c r="E66" i="3"/>
  <c r="L65" i="3"/>
  <c r="P65" i="3" s="1"/>
  <c r="K65" i="3"/>
  <c r="O65" i="3" s="1"/>
  <c r="J65" i="3"/>
  <c r="N65" i="3" s="1"/>
  <c r="I65" i="3"/>
  <c r="M65" i="3" s="1"/>
  <c r="H65" i="3"/>
  <c r="G65" i="3"/>
  <c r="F65" i="3"/>
  <c r="E65" i="3"/>
  <c r="L64" i="3"/>
  <c r="P64" i="3" s="1"/>
  <c r="K64" i="3"/>
  <c r="O64" i="3" s="1"/>
  <c r="J64" i="3"/>
  <c r="N64" i="3" s="1"/>
  <c r="I64" i="3"/>
  <c r="M64" i="3" s="1"/>
  <c r="H64" i="3"/>
  <c r="G64" i="3"/>
  <c r="F64" i="3"/>
  <c r="E64" i="3"/>
  <c r="L63" i="3"/>
  <c r="P63" i="3" s="1"/>
  <c r="K63" i="3"/>
  <c r="O63" i="3" s="1"/>
  <c r="J63" i="3"/>
  <c r="N63" i="3" s="1"/>
  <c r="I63" i="3"/>
  <c r="M63" i="3" s="1"/>
  <c r="H63" i="3"/>
  <c r="G63" i="3"/>
  <c r="F63" i="3"/>
  <c r="E63" i="3"/>
  <c r="L62" i="3"/>
  <c r="P62" i="3" s="1"/>
  <c r="K62" i="3"/>
  <c r="O62" i="3" s="1"/>
  <c r="J62" i="3"/>
  <c r="N62" i="3" s="1"/>
  <c r="I62" i="3"/>
  <c r="M62" i="3" s="1"/>
  <c r="H62" i="3"/>
  <c r="G62" i="3"/>
  <c r="F62" i="3"/>
  <c r="E62" i="3"/>
  <c r="L61" i="3"/>
  <c r="P61" i="3" s="1"/>
  <c r="K61" i="3"/>
  <c r="O61" i="3" s="1"/>
  <c r="J61" i="3"/>
  <c r="N61" i="3" s="1"/>
  <c r="I61" i="3"/>
  <c r="M61" i="3" s="1"/>
  <c r="H61" i="3"/>
  <c r="G61" i="3"/>
  <c r="F61" i="3"/>
  <c r="E61" i="3"/>
  <c r="L60" i="3"/>
  <c r="P60" i="3" s="1"/>
  <c r="K60" i="3"/>
  <c r="O60" i="3" s="1"/>
  <c r="J60" i="3"/>
  <c r="N60" i="3" s="1"/>
  <c r="I60" i="3"/>
  <c r="M60" i="3" s="1"/>
  <c r="H60" i="3"/>
  <c r="G60" i="3"/>
  <c r="F60" i="3"/>
  <c r="E60" i="3"/>
  <c r="L59" i="3"/>
  <c r="P59" i="3" s="1"/>
  <c r="K59" i="3"/>
  <c r="O59" i="3" s="1"/>
  <c r="J59" i="3"/>
  <c r="N59" i="3" s="1"/>
  <c r="I59" i="3"/>
  <c r="M59" i="3" s="1"/>
  <c r="H59" i="3"/>
  <c r="G59" i="3"/>
  <c r="F59" i="3"/>
  <c r="E59" i="3"/>
  <c r="L58" i="3"/>
  <c r="P58" i="3" s="1"/>
  <c r="K58" i="3"/>
  <c r="O58" i="3" s="1"/>
  <c r="J58" i="3"/>
  <c r="N58" i="3" s="1"/>
  <c r="I58" i="3"/>
  <c r="M58" i="3" s="1"/>
  <c r="H58" i="3"/>
  <c r="G58" i="3"/>
  <c r="F58" i="3"/>
  <c r="E58" i="3"/>
  <c r="L57" i="3"/>
  <c r="P57" i="3" s="1"/>
  <c r="K57" i="3"/>
  <c r="O57" i="3" s="1"/>
  <c r="J57" i="3"/>
  <c r="N57" i="3" s="1"/>
  <c r="I57" i="3"/>
  <c r="M57" i="3" s="1"/>
  <c r="H57" i="3"/>
  <c r="G57" i="3"/>
  <c r="F57" i="3"/>
  <c r="E57" i="3"/>
  <c r="L56" i="3"/>
  <c r="P56" i="3" s="1"/>
  <c r="K56" i="3"/>
  <c r="O56" i="3" s="1"/>
  <c r="J56" i="3"/>
  <c r="N56" i="3" s="1"/>
  <c r="I56" i="3"/>
  <c r="M56" i="3" s="1"/>
  <c r="H56" i="3"/>
  <c r="G56" i="3"/>
  <c r="F56" i="3"/>
  <c r="E56" i="3"/>
  <c r="L55" i="3"/>
  <c r="P55" i="3" s="1"/>
  <c r="K55" i="3"/>
  <c r="O55" i="3" s="1"/>
  <c r="J55" i="3"/>
  <c r="N55" i="3" s="1"/>
  <c r="I55" i="3"/>
  <c r="M55" i="3" s="1"/>
  <c r="H55" i="3"/>
  <c r="G55" i="3"/>
  <c r="F55" i="3"/>
  <c r="E55" i="3"/>
  <c r="L54" i="3"/>
  <c r="P54" i="3" s="1"/>
  <c r="K54" i="3"/>
  <c r="O54" i="3" s="1"/>
  <c r="J54" i="3"/>
  <c r="N54" i="3" s="1"/>
  <c r="I54" i="3"/>
  <c r="M54" i="3" s="1"/>
  <c r="H54" i="3"/>
  <c r="G54" i="3"/>
  <c r="F54" i="3"/>
  <c r="E54" i="3"/>
  <c r="L53" i="3"/>
  <c r="P53" i="3" s="1"/>
  <c r="K53" i="3"/>
  <c r="O53" i="3" s="1"/>
  <c r="J53" i="3"/>
  <c r="N53" i="3" s="1"/>
  <c r="I53" i="3"/>
  <c r="M53" i="3" s="1"/>
  <c r="H53" i="3"/>
  <c r="G53" i="3"/>
  <c r="F53" i="3"/>
  <c r="E53" i="3"/>
  <c r="L52" i="3"/>
  <c r="P52" i="3" s="1"/>
  <c r="K52" i="3"/>
  <c r="O52" i="3" s="1"/>
  <c r="J52" i="3"/>
  <c r="N52" i="3" s="1"/>
  <c r="I52" i="3"/>
  <c r="M52" i="3" s="1"/>
  <c r="H52" i="3"/>
  <c r="G52" i="3"/>
  <c r="F52" i="3"/>
  <c r="E52" i="3"/>
  <c r="L51" i="3"/>
  <c r="P51" i="3" s="1"/>
  <c r="K51" i="3"/>
  <c r="O51" i="3" s="1"/>
  <c r="J51" i="3"/>
  <c r="N51" i="3" s="1"/>
  <c r="I51" i="3"/>
  <c r="M51" i="3" s="1"/>
  <c r="H51" i="3"/>
  <c r="G51" i="3"/>
  <c r="F51" i="3"/>
  <c r="E51" i="3"/>
  <c r="L50" i="3"/>
  <c r="P50" i="3" s="1"/>
  <c r="K50" i="3"/>
  <c r="O50" i="3" s="1"/>
  <c r="J50" i="3"/>
  <c r="N50" i="3" s="1"/>
  <c r="I50" i="3"/>
  <c r="M50" i="3" s="1"/>
  <c r="H50" i="3"/>
  <c r="G50" i="3"/>
  <c r="F50" i="3"/>
  <c r="E50" i="3"/>
  <c r="L49" i="3"/>
  <c r="P49" i="3" s="1"/>
  <c r="K49" i="3"/>
  <c r="O49" i="3" s="1"/>
  <c r="J49" i="3"/>
  <c r="N49" i="3" s="1"/>
  <c r="I49" i="3"/>
  <c r="M49" i="3" s="1"/>
  <c r="H49" i="3"/>
  <c r="G49" i="3"/>
  <c r="F49" i="3"/>
  <c r="E49" i="3"/>
  <c r="L48" i="3"/>
  <c r="P48" i="3" s="1"/>
  <c r="K48" i="3"/>
  <c r="O48" i="3" s="1"/>
  <c r="J48" i="3"/>
  <c r="N48" i="3" s="1"/>
  <c r="I48" i="3"/>
  <c r="M48" i="3" s="1"/>
  <c r="H48" i="3"/>
  <c r="G48" i="3"/>
  <c r="F48" i="3"/>
  <c r="E48" i="3"/>
  <c r="L47" i="3"/>
  <c r="P47" i="3" s="1"/>
  <c r="K47" i="3"/>
  <c r="O47" i="3" s="1"/>
  <c r="J47" i="3"/>
  <c r="N47" i="3" s="1"/>
  <c r="I47" i="3"/>
  <c r="M47" i="3" s="1"/>
  <c r="H47" i="3"/>
  <c r="G47" i="3"/>
  <c r="F47" i="3"/>
  <c r="E47" i="3"/>
  <c r="L46" i="3"/>
  <c r="P46" i="3" s="1"/>
  <c r="K46" i="3"/>
  <c r="O46" i="3" s="1"/>
  <c r="J46" i="3"/>
  <c r="N46" i="3" s="1"/>
  <c r="I46" i="3"/>
  <c r="M46" i="3" s="1"/>
  <c r="H46" i="3"/>
  <c r="G46" i="3"/>
  <c r="F46" i="3"/>
  <c r="E46" i="3"/>
  <c r="L45" i="3"/>
  <c r="P45" i="3" s="1"/>
  <c r="K45" i="3"/>
  <c r="O45" i="3" s="1"/>
  <c r="J45" i="3"/>
  <c r="N45" i="3" s="1"/>
  <c r="I45" i="3"/>
  <c r="M45" i="3" s="1"/>
  <c r="H45" i="3"/>
  <c r="G45" i="3"/>
  <c r="F45" i="3"/>
  <c r="E45" i="3"/>
  <c r="L44" i="3"/>
  <c r="K44" i="3"/>
  <c r="J44" i="3"/>
  <c r="N44" i="3" s="1"/>
  <c r="I44" i="3"/>
  <c r="M44" i="3" s="1"/>
  <c r="H44" i="3"/>
  <c r="G44" i="3"/>
  <c r="F44" i="3"/>
  <c r="E44" i="3"/>
  <c r="P43" i="3"/>
  <c r="O43" i="3"/>
  <c r="L43" i="3"/>
  <c r="K43" i="3"/>
  <c r="J43" i="3"/>
  <c r="N43" i="3" s="1"/>
  <c r="I43" i="3"/>
  <c r="M43" i="3" s="1"/>
  <c r="H43" i="3"/>
  <c r="G43" i="3"/>
  <c r="F43" i="3"/>
  <c r="E43" i="3"/>
  <c r="O42" i="3"/>
  <c r="L42" i="3"/>
  <c r="P42" i="3" s="1"/>
  <c r="K42" i="3"/>
  <c r="J42" i="3"/>
  <c r="N42" i="3" s="1"/>
  <c r="I42" i="3"/>
  <c r="M42" i="3" s="1"/>
  <c r="H42" i="3"/>
  <c r="G42" i="3"/>
  <c r="F42" i="3"/>
  <c r="E42" i="3"/>
  <c r="L41" i="3"/>
  <c r="P41" i="3" s="1"/>
  <c r="K41" i="3"/>
  <c r="O41" i="3" s="1"/>
  <c r="J41" i="3"/>
  <c r="N41" i="3" s="1"/>
  <c r="I41" i="3"/>
  <c r="M41" i="3" s="1"/>
  <c r="H41" i="3"/>
  <c r="G41" i="3"/>
  <c r="F41" i="3"/>
  <c r="E41" i="3"/>
  <c r="P40" i="3"/>
  <c r="L40" i="3"/>
  <c r="K40" i="3"/>
  <c r="O40" i="3" s="1"/>
  <c r="J40" i="3"/>
  <c r="N40" i="3" s="1"/>
  <c r="I40" i="3"/>
  <c r="M40" i="3" s="1"/>
  <c r="H40" i="3"/>
  <c r="G40" i="3"/>
  <c r="F40" i="3"/>
  <c r="E40" i="3"/>
  <c r="P39" i="3"/>
  <c r="O39" i="3"/>
  <c r="L39" i="3"/>
  <c r="K39" i="3"/>
  <c r="J39" i="3"/>
  <c r="N39" i="3" s="1"/>
  <c r="I39" i="3"/>
  <c r="M39" i="3" s="1"/>
  <c r="H39" i="3"/>
  <c r="G39" i="3"/>
  <c r="F39" i="3"/>
  <c r="E39" i="3"/>
  <c r="O38" i="3"/>
  <c r="L38" i="3"/>
  <c r="P38" i="3" s="1"/>
  <c r="K38" i="3"/>
  <c r="J38" i="3"/>
  <c r="N38" i="3" s="1"/>
  <c r="I38" i="3"/>
  <c r="M38" i="3" s="1"/>
  <c r="H38" i="3"/>
  <c r="G38" i="3"/>
  <c r="F38" i="3"/>
  <c r="E38" i="3"/>
  <c r="L37" i="3"/>
  <c r="P37" i="3" s="1"/>
  <c r="K37" i="3"/>
  <c r="O37" i="3" s="1"/>
  <c r="J37" i="3"/>
  <c r="N37" i="3" s="1"/>
  <c r="I37" i="3"/>
  <c r="M37" i="3" s="1"/>
  <c r="H37" i="3"/>
  <c r="G37" i="3"/>
  <c r="F37" i="3"/>
  <c r="E37" i="3"/>
  <c r="P36" i="3"/>
  <c r="L36" i="3"/>
  <c r="K36" i="3"/>
  <c r="O36" i="3" s="1"/>
  <c r="J36" i="3"/>
  <c r="N36" i="3" s="1"/>
  <c r="I36" i="3"/>
  <c r="M36" i="3" s="1"/>
  <c r="H36" i="3"/>
  <c r="G36" i="3"/>
  <c r="F36" i="3"/>
  <c r="E36" i="3"/>
  <c r="P35" i="3"/>
  <c r="O35" i="3"/>
  <c r="L35" i="3"/>
  <c r="K35" i="3"/>
  <c r="J35" i="3"/>
  <c r="N35" i="3" s="1"/>
  <c r="I35" i="3"/>
  <c r="M35" i="3" s="1"/>
  <c r="H35" i="3"/>
  <c r="G35" i="3"/>
  <c r="F35" i="3"/>
  <c r="E35" i="3"/>
  <c r="O34" i="3"/>
  <c r="L34" i="3"/>
  <c r="P34" i="3" s="1"/>
  <c r="K34" i="3"/>
  <c r="J34" i="3"/>
  <c r="N34" i="3" s="1"/>
  <c r="I34" i="3"/>
  <c r="M34" i="3" s="1"/>
  <c r="H34" i="3"/>
  <c r="G34" i="3"/>
  <c r="F34" i="3"/>
  <c r="E34" i="3"/>
  <c r="L33" i="3"/>
  <c r="P33" i="3" s="1"/>
  <c r="K33" i="3"/>
  <c r="O33" i="3" s="1"/>
  <c r="J33" i="3"/>
  <c r="N33" i="3" s="1"/>
  <c r="I33" i="3"/>
  <c r="M33" i="3" s="1"/>
  <c r="H33" i="3"/>
  <c r="G33" i="3"/>
  <c r="F33" i="3"/>
  <c r="E33" i="3"/>
  <c r="P32" i="3"/>
  <c r="L32" i="3"/>
  <c r="K32" i="3"/>
  <c r="O32" i="3" s="1"/>
  <c r="J32" i="3"/>
  <c r="N32" i="3" s="1"/>
  <c r="I32" i="3"/>
  <c r="M32" i="3" s="1"/>
  <c r="H32" i="3"/>
  <c r="G32" i="3"/>
  <c r="F32" i="3"/>
  <c r="E32" i="3"/>
  <c r="P31" i="3"/>
  <c r="O31" i="3"/>
  <c r="L31" i="3"/>
  <c r="K31" i="3"/>
  <c r="J31" i="3"/>
  <c r="N31" i="3" s="1"/>
  <c r="I31" i="3"/>
  <c r="M31" i="3" s="1"/>
  <c r="H31" i="3"/>
  <c r="G31" i="3"/>
  <c r="F31" i="3"/>
  <c r="E31" i="3"/>
  <c r="O30" i="3"/>
  <c r="L30" i="3"/>
  <c r="P30" i="3" s="1"/>
  <c r="K30" i="3"/>
  <c r="J30" i="3"/>
  <c r="N30" i="3" s="1"/>
  <c r="I30" i="3"/>
  <c r="M30" i="3" s="1"/>
  <c r="H30" i="3"/>
  <c r="G30" i="3"/>
  <c r="F30" i="3"/>
  <c r="E30" i="3"/>
  <c r="L29" i="3"/>
  <c r="P29" i="3" s="1"/>
  <c r="K29" i="3"/>
  <c r="O29" i="3" s="1"/>
  <c r="J29" i="3"/>
  <c r="N29" i="3" s="1"/>
  <c r="I29" i="3"/>
  <c r="M29" i="3" s="1"/>
  <c r="H29" i="3"/>
  <c r="G29" i="3"/>
  <c r="F29" i="3"/>
  <c r="E29" i="3"/>
  <c r="P28" i="3"/>
  <c r="L28" i="3"/>
  <c r="K28" i="3"/>
  <c r="O28" i="3" s="1"/>
  <c r="J28" i="3"/>
  <c r="N28" i="3" s="1"/>
  <c r="I28" i="3"/>
  <c r="M28" i="3" s="1"/>
  <c r="H28" i="3"/>
  <c r="G28" i="3"/>
  <c r="F28" i="3"/>
  <c r="E28" i="3"/>
  <c r="P27" i="3"/>
  <c r="O27" i="3"/>
  <c r="L27" i="3"/>
  <c r="K27" i="3"/>
  <c r="J27" i="3"/>
  <c r="N27" i="3" s="1"/>
  <c r="I27" i="3"/>
  <c r="M27" i="3" s="1"/>
  <c r="H27" i="3"/>
  <c r="G27" i="3"/>
  <c r="F27" i="3"/>
  <c r="E27" i="3"/>
  <c r="O26" i="3"/>
  <c r="L26" i="3"/>
  <c r="P26" i="3" s="1"/>
  <c r="K26" i="3"/>
  <c r="J26" i="3"/>
  <c r="I26" i="3"/>
  <c r="M26" i="3" s="1"/>
  <c r="H26" i="3"/>
  <c r="G26" i="3"/>
  <c r="F26" i="3"/>
  <c r="E26" i="3"/>
  <c r="L25" i="3"/>
  <c r="P25" i="3" s="1"/>
  <c r="K25" i="3"/>
  <c r="O25" i="3" s="1"/>
  <c r="J25" i="3"/>
  <c r="N25" i="3" s="1"/>
  <c r="I25" i="3"/>
  <c r="M25" i="3" s="1"/>
  <c r="H25" i="3"/>
  <c r="G25" i="3"/>
  <c r="F25" i="3"/>
  <c r="E25" i="3"/>
  <c r="L24" i="3"/>
  <c r="P24" i="3" s="1"/>
  <c r="K24" i="3"/>
  <c r="O24" i="3" s="1"/>
  <c r="J24" i="3"/>
  <c r="N24" i="3" s="1"/>
  <c r="I24" i="3"/>
  <c r="M24" i="3" s="1"/>
  <c r="H24" i="3"/>
  <c r="G24" i="3"/>
  <c r="F24" i="3"/>
  <c r="E24" i="3"/>
  <c r="L23" i="3"/>
  <c r="P23" i="3" s="1"/>
  <c r="K23" i="3"/>
  <c r="O23" i="3" s="1"/>
  <c r="J23" i="3"/>
  <c r="N23" i="3" s="1"/>
  <c r="I23" i="3"/>
  <c r="M23" i="3" s="1"/>
  <c r="H23" i="3"/>
  <c r="G23" i="3"/>
  <c r="F23" i="3"/>
  <c r="E23" i="3"/>
  <c r="L22" i="3"/>
  <c r="P22" i="3" s="1"/>
  <c r="K22" i="3"/>
  <c r="O22" i="3" s="1"/>
  <c r="J22" i="3"/>
  <c r="I22" i="3"/>
  <c r="M22" i="3" s="1"/>
  <c r="H22" i="3"/>
  <c r="G22" i="3"/>
  <c r="F22" i="3"/>
  <c r="N22" i="3" s="1"/>
  <c r="E22" i="3"/>
  <c r="L21" i="3"/>
  <c r="P21" i="3" s="1"/>
  <c r="K21" i="3"/>
  <c r="O21" i="3" s="1"/>
  <c r="J21" i="3"/>
  <c r="N21" i="3" s="1"/>
  <c r="I21" i="3"/>
  <c r="M21" i="3" s="1"/>
  <c r="H21" i="3"/>
  <c r="G21" i="3"/>
  <c r="F21" i="3"/>
  <c r="E21" i="3"/>
  <c r="L20" i="3"/>
  <c r="P20" i="3" s="1"/>
  <c r="K20" i="3"/>
  <c r="O20" i="3" s="1"/>
  <c r="J20" i="3"/>
  <c r="N20" i="3" s="1"/>
  <c r="I20" i="3"/>
  <c r="M20" i="3" s="1"/>
  <c r="H20" i="3"/>
  <c r="G20" i="3"/>
  <c r="F20" i="3"/>
  <c r="E20" i="3"/>
  <c r="L19" i="3"/>
  <c r="P19" i="3" s="1"/>
  <c r="K19" i="3"/>
  <c r="O19" i="3" s="1"/>
  <c r="J19" i="3"/>
  <c r="N19" i="3" s="1"/>
  <c r="I19" i="3"/>
  <c r="M19" i="3" s="1"/>
  <c r="H19" i="3"/>
  <c r="G19" i="3"/>
  <c r="F19" i="3"/>
  <c r="E19" i="3"/>
  <c r="L18" i="3"/>
  <c r="P18" i="3" s="1"/>
  <c r="K18" i="3"/>
  <c r="O18" i="3" s="1"/>
  <c r="J18" i="3"/>
  <c r="N18" i="3" s="1"/>
  <c r="I18" i="3"/>
  <c r="M18" i="3" s="1"/>
  <c r="H18" i="3"/>
  <c r="G18" i="3"/>
  <c r="F18" i="3"/>
  <c r="E18" i="3"/>
  <c r="O44" i="3" l="1"/>
  <c r="N26" i="3"/>
  <c r="P44" i="3"/>
  <c r="P79" i="3"/>
  <c r="I79" i="3"/>
  <c r="M79" i="3" s="1"/>
  <c r="K19" i="4"/>
  <c r="K23" i="4"/>
  <c r="K27" i="4"/>
  <c r="K31" i="4"/>
  <c r="N79" i="3"/>
  <c r="K18" i="4"/>
  <c r="K22" i="4"/>
  <c r="K26" i="4"/>
  <c r="K30" i="4"/>
  <c r="K33" i="4"/>
  <c r="K35" i="4"/>
  <c r="K37" i="4"/>
  <c r="K78" i="4"/>
  <c r="O79" i="3"/>
  <c r="N77" i="3"/>
  <c r="J78" i="4"/>
  <c r="M78" i="4" s="1"/>
  <c r="O77" i="3"/>
  <c r="K76" i="4"/>
  <c r="P77" i="3"/>
  <c r="E46" i="1" l="1"/>
  <c r="N57" i="2" l="1"/>
  <c r="Q58" i="1"/>
  <c r="I78" i="2" l="1"/>
  <c r="F78" i="2"/>
  <c r="I77" i="2"/>
  <c r="F77" i="2"/>
  <c r="I76" i="2"/>
  <c r="H75" i="2"/>
  <c r="E75" i="2"/>
  <c r="F74" i="2"/>
  <c r="F52" i="2"/>
  <c r="F71" i="2"/>
  <c r="F66" i="2"/>
  <c r="F62" i="2"/>
  <c r="F47" i="2"/>
  <c r="F45" i="2"/>
  <c r="F44" i="2"/>
  <c r="F33" i="2"/>
  <c r="F32" i="2"/>
  <c r="G70" i="2"/>
  <c r="G66" i="2"/>
  <c r="G57" i="2"/>
  <c r="G41" i="2"/>
  <c r="G32" i="2"/>
  <c r="G29" i="2"/>
  <c r="G49" i="2"/>
  <c r="F51" i="2"/>
  <c r="F64" i="2"/>
  <c r="F22" i="2"/>
  <c r="F23" i="2"/>
  <c r="G61" i="2"/>
  <c r="G51" i="2"/>
  <c r="F50" i="2"/>
  <c r="F59" i="2"/>
  <c r="F40" i="2"/>
  <c r="G33" i="2"/>
  <c r="F38" i="2"/>
  <c r="F70" i="2"/>
  <c r="G48" i="2"/>
  <c r="F41" i="2"/>
  <c r="F55" i="2"/>
  <c r="G23" i="2"/>
  <c r="G50" i="2"/>
  <c r="G28" i="2"/>
  <c r="G36" i="2"/>
  <c r="F61" i="2"/>
  <c r="E61" i="2"/>
  <c r="G68" i="2"/>
  <c r="F39" i="2"/>
  <c r="F36" i="2"/>
  <c r="G21" i="2"/>
  <c r="G31" i="2"/>
  <c r="G35" i="2"/>
  <c r="G40" i="2"/>
  <c r="G62" i="2"/>
  <c r="F21" i="2"/>
  <c r="F48" i="2"/>
  <c r="F69" i="2"/>
  <c r="G74" i="2"/>
  <c r="E74" i="2"/>
  <c r="F56" i="2"/>
  <c r="F72" i="2"/>
  <c r="G34" i="2"/>
  <c r="G39" i="2"/>
  <c r="E33" i="2"/>
  <c r="F42" i="2"/>
  <c r="F68" i="2"/>
  <c r="G77" i="2"/>
  <c r="F26" i="2"/>
  <c r="F35" i="2"/>
  <c r="F58" i="2"/>
  <c r="E51" i="2"/>
  <c r="G72" i="2"/>
  <c r="F49" i="2"/>
  <c r="G45" i="2"/>
  <c r="G52" i="2"/>
  <c r="G59" i="2"/>
  <c r="G64" i="2"/>
  <c r="F31" i="2"/>
  <c r="E39" i="2"/>
  <c r="G38" i="2"/>
  <c r="G42" i="2"/>
  <c r="G26" i="2"/>
  <c r="E32" i="2"/>
  <c r="G47" i="2"/>
  <c r="F65" i="2"/>
  <c r="G55" i="2"/>
  <c r="E66" i="2"/>
  <c r="F60" i="2"/>
  <c r="G60" i="2"/>
  <c r="G69" i="2"/>
  <c r="F25" i="2"/>
  <c r="F63" i="2"/>
  <c r="E49" i="2"/>
  <c r="F29" i="2"/>
  <c r="E60" i="2"/>
  <c r="E47" i="2"/>
  <c r="E41" i="2"/>
  <c r="G37" i="2"/>
  <c r="E69" i="2"/>
  <c r="E48" i="2"/>
  <c r="E42" i="2"/>
  <c r="F20" i="2"/>
  <c r="F30" i="2"/>
  <c r="E59" i="2"/>
  <c r="E72" i="2"/>
  <c r="G27" i="2"/>
  <c r="E52" i="2"/>
  <c r="F43" i="2"/>
  <c r="E35" i="2"/>
  <c r="E68" i="2"/>
  <c r="E62" i="2"/>
  <c r="E50" i="2"/>
  <c r="H55" i="2"/>
  <c r="I26" i="2"/>
  <c r="G20" i="2" l="1"/>
  <c r="H42" i="2"/>
  <c r="G44" i="2"/>
  <c r="G43" i="2"/>
  <c r="G63" i="2"/>
  <c r="F57" i="2"/>
  <c r="G25" i="2"/>
  <c r="G24" i="2"/>
  <c r="E64" i="2"/>
  <c r="F37" i="2"/>
  <c r="E29" i="2"/>
  <c r="G56" i="2"/>
  <c r="G22" i="2"/>
  <c r="G58" i="2"/>
  <c r="E58" i="2"/>
  <c r="F34" i="2"/>
  <c r="F28" i="2"/>
  <c r="F24" i="2"/>
  <c r="G67" i="2"/>
  <c r="G65" i="2"/>
  <c r="E77" i="2"/>
  <c r="E21" i="2"/>
  <c r="E40" i="2"/>
  <c r="E36" i="2"/>
  <c r="E55" i="2"/>
  <c r="E23" i="2"/>
  <c r="E26" i="2"/>
  <c r="E31" i="2"/>
  <c r="F67" i="2"/>
  <c r="E67" i="2"/>
  <c r="E38" i="2"/>
  <c r="G30" i="2"/>
  <c r="H26" i="2"/>
  <c r="G71" i="2"/>
  <c r="I25" i="1"/>
  <c r="J25" i="1"/>
  <c r="K25" i="1"/>
  <c r="I26" i="1"/>
  <c r="J26" i="1"/>
  <c r="K26" i="1"/>
  <c r="I43" i="1"/>
  <c r="J43" i="1"/>
  <c r="K43" i="1"/>
  <c r="L43" i="1"/>
  <c r="I56" i="1"/>
  <c r="I57" i="1"/>
  <c r="J57" i="1"/>
  <c r="K57" i="1"/>
  <c r="L57" i="1"/>
  <c r="I58" i="1"/>
  <c r="J58" i="1"/>
  <c r="K58" i="1"/>
  <c r="L58" i="1"/>
  <c r="I59" i="1"/>
  <c r="J59" i="1"/>
  <c r="K59" i="1"/>
  <c r="L59" i="1"/>
  <c r="I60" i="1"/>
  <c r="I61" i="1"/>
  <c r="J61" i="1"/>
  <c r="K61" i="1"/>
  <c r="L61" i="1"/>
  <c r="I62" i="1"/>
  <c r="I64" i="1"/>
  <c r="I65" i="1"/>
  <c r="J65" i="1"/>
  <c r="K65" i="1"/>
  <c r="L65" i="1"/>
  <c r="I66" i="1"/>
  <c r="J66" i="1"/>
  <c r="K66" i="1"/>
  <c r="L66" i="1"/>
  <c r="I68" i="1"/>
  <c r="J68" i="1"/>
  <c r="K68" i="1"/>
  <c r="L68" i="1"/>
  <c r="I69" i="1"/>
  <c r="J69" i="1"/>
  <c r="K69" i="1"/>
  <c r="I70" i="1"/>
  <c r="I72" i="1"/>
  <c r="J72" i="1"/>
  <c r="K72" i="1"/>
  <c r="I74" i="1"/>
  <c r="J74" i="1"/>
  <c r="K74" i="1"/>
  <c r="L74" i="1"/>
  <c r="J77" i="1"/>
  <c r="L77" i="1"/>
  <c r="G78" i="1"/>
  <c r="H78" i="1"/>
  <c r="F78" i="1"/>
  <c r="G77" i="1"/>
  <c r="H77" i="1"/>
  <c r="F77" i="1"/>
  <c r="F76" i="1"/>
  <c r="G75" i="1"/>
  <c r="H75" i="1"/>
  <c r="F75" i="1"/>
  <c r="F74" i="1"/>
  <c r="G74" i="1"/>
  <c r="H74" i="1"/>
  <c r="E74" i="1"/>
  <c r="G73" i="1"/>
  <c r="H73" i="1"/>
  <c r="F73" i="1"/>
  <c r="H69" i="1"/>
  <c r="H70" i="1"/>
  <c r="H71" i="1"/>
  <c r="H72" i="1"/>
  <c r="G69" i="1"/>
  <c r="G70" i="1"/>
  <c r="G71" i="1"/>
  <c r="G72" i="1"/>
  <c r="G68" i="1"/>
  <c r="H68" i="1"/>
  <c r="F68" i="1"/>
  <c r="G67" i="1"/>
  <c r="H67" i="1"/>
  <c r="F67" i="1"/>
  <c r="H62" i="1"/>
  <c r="H63" i="1"/>
  <c r="H64" i="1"/>
  <c r="H65" i="1"/>
  <c r="H66" i="1"/>
  <c r="G62" i="1"/>
  <c r="G63" i="1"/>
  <c r="G64" i="1"/>
  <c r="G65" i="1"/>
  <c r="G66" i="1"/>
  <c r="H58" i="1"/>
  <c r="H59" i="1"/>
  <c r="H60" i="1"/>
  <c r="H61" i="1"/>
  <c r="G58" i="1"/>
  <c r="G59" i="1"/>
  <c r="G60" i="1"/>
  <c r="G61" i="1"/>
  <c r="G57" i="1"/>
  <c r="H57" i="1"/>
  <c r="F57" i="1"/>
  <c r="G56" i="1"/>
  <c r="H56" i="1"/>
  <c r="F56" i="1"/>
  <c r="G55" i="1"/>
  <c r="H55" i="1"/>
  <c r="G54" i="1"/>
  <c r="H54" i="1"/>
  <c r="F55" i="1"/>
  <c r="F54" i="1"/>
  <c r="H53" i="1"/>
  <c r="G53" i="1"/>
  <c r="G52" i="1"/>
  <c r="H52" i="1"/>
  <c r="F52" i="1"/>
  <c r="G51" i="1"/>
  <c r="H51" i="1"/>
  <c r="F51" i="1"/>
  <c r="G50" i="1"/>
  <c r="H50" i="1"/>
  <c r="F50" i="1"/>
  <c r="G49" i="1"/>
  <c r="H49" i="1"/>
  <c r="F49" i="1"/>
  <c r="G48" i="1"/>
  <c r="H48" i="1"/>
  <c r="F48" i="1"/>
  <c r="G47" i="1"/>
  <c r="H47" i="1"/>
  <c r="F47" i="1"/>
  <c r="G46" i="1"/>
  <c r="H46" i="1"/>
  <c r="G45" i="1"/>
  <c r="H45" i="1"/>
  <c r="F46" i="1"/>
  <c r="F45" i="1"/>
  <c r="G44" i="1"/>
  <c r="H44" i="1"/>
  <c r="F44" i="1"/>
  <c r="G43" i="1"/>
  <c r="H43" i="1"/>
  <c r="F43" i="1"/>
  <c r="G42" i="1"/>
  <c r="H42" i="1"/>
  <c r="G41" i="1"/>
  <c r="H41" i="1"/>
  <c r="G40" i="1"/>
  <c r="H40" i="1"/>
  <c r="G39" i="1"/>
  <c r="H39" i="1"/>
  <c r="G38" i="1"/>
  <c r="H38" i="1"/>
  <c r="F38" i="1"/>
  <c r="G37" i="1"/>
  <c r="H37" i="1"/>
  <c r="F37" i="1"/>
  <c r="G36" i="1"/>
  <c r="H36" i="1"/>
  <c r="F36" i="1"/>
  <c r="H35" i="1"/>
  <c r="H34" i="1"/>
  <c r="H33" i="1"/>
  <c r="H32" i="1"/>
  <c r="G35" i="1"/>
  <c r="G34" i="1"/>
  <c r="G33" i="1"/>
  <c r="G32" i="1"/>
  <c r="H24" i="1"/>
  <c r="H25" i="1"/>
  <c r="H26" i="1"/>
  <c r="H27" i="1"/>
  <c r="H28" i="1"/>
  <c r="H29" i="1"/>
  <c r="H30" i="1"/>
  <c r="H31" i="1"/>
  <c r="G24" i="1"/>
  <c r="G25" i="1"/>
  <c r="G26" i="1"/>
  <c r="G27" i="1"/>
  <c r="G28" i="1"/>
  <c r="G29" i="1"/>
  <c r="G30" i="1"/>
  <c r="G31" i="1"/>
  <c r="H21" i="1"/>
  <c r="H22" i="1"/>
  <c r="H23" i="1"/>
  <c r="G21" i="1"/>
  <c r="G22" i="1"/>
  <c r="G23" i="1"/>
  <c r="H20" i="1"/>
  <c r="H19" i="1"/>
  <c r="G20" i="1"/>
  <c r="G19" i="1"/>
  <c r="H18" i="1"/>
  <c r="G18" i="1"/>
  <c r="F72" i="1"/>
  <c r="F71" i="1"/>
  <c r="F70" i="1"/>
  <c r="F69" i="1"/>
  <c r="F66" i="1"/>
  <c r="F65" i="1"/>
  <c r="F64" i="1"/>
  <c r="F63" i="1"/>
  <c r="F62" i="1"/>
  <c r="F61" i="1"/>
  <c r="F60" i="1"/>
  <c r="F59" i="1"/>
  <c r="F58" i="1"/>
  <c r="F53" i="1"/>
  <c r="F40" i="1"/>
  <c r="F41" i="1"/>
  <c r="F42" i="1"/>
  <c r="F39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E78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5" i="1"/>
  <c r="E43" i="1"/>
  <c r="E44" i="1"/>
  <c r="E41" i="1"/>
  <c r="E42" i="1"/>
  <c r="E36" i="1"/>
  <c r="E37" i="1"/>
  <c r="E38" i="1"/>
  <c r="E39" i="1"/>
  <c r="E40" i="1"/>
  <c r="E35" i="1"/>
  <c r="E34" i="1"/>
  <c r="E33" i="1"/>
  <c r="E32" i="1"/>
  <c r="E31" i="1"/>
  <c r="E30" i="1"/>
  <c r="F54" i="2" l="1"/>
  <c r="E28" i="2"/>
  <c r="E25" i="2"/>
  <c r="E57" i="2"/>
  <c r="E44" i="2"/>
  <c r="F27" i="2"/>
  <c r="E24" i="2"/>
  <c r="E37" i="2"/>
  <c r="F79" i="1"/>
  <c r="E34" i="2"/>
  <c r="E22" i="2"/>
  <c r="E56" i="2"/>
  <c r="E63" i="2"/>
  <c r="I55" i="2"/>
  <c r="L25" i="1"/>
  <c r="J26" i="2"/>
  <c r="E45" i="2"/>
  <c r="I42" i="2"/>
  <c r="E70" i="2"/>
  <c r="E94" i="2"/>
  <c r="J78" i="1"/>
  <c r="E29" i="1"/>
  <c r="E28" i="1"/>
  <c r="E27" i="1"/>
  <c r="E26" i="1"/>
  <c r="E25" i="1"/>
  <c r="E23" i="1"/>
  <c r="E22" i="1"/>
  <c r="E21" i="1"/>
  <c r="E20" i="1"/>
  <c r="G76" i="1" l="1"/>
  <c r="E79" i="1"/>
  <c r="E75" i="1"/>
  <c r="H76" i="1"/>
  <c r="E77" i="1"/>
  <c r="G19" i="2"/>
  <c r="G18" i="2"/>
  <c r="F19" i="2"/>
  <c r="F18" i="2"/>
  <c r="F53" i="2"/>
  <c r="F73" i="2"/>
  <c r="E20" i="2"/>
  <c r="E30" i="2"/>
  <c r="E71" i="2"/>
  <c r="E27" i="2"/>
  <c r="G54" i="2"/>
  <c r="J64" i="1"/>
  <c r="J55" i="2"/>
  <c r="K64" i="1"/>
  <c r="L72" i="1"/>
  <c r="L56" i="1"/>
  <c r="L69" i="1"/>
  <c r="L70" i="1"/>
  <c r="J60" i="1"/>
  <c r="L62" i="1"/>
  <c r="K56" i="1"/>
  <c r="K70" i="1"/>
  <c r="K60" i="1"/>
  <c r="J24" i="1"/>
  <c r="K62" i="1"/>
  <c r="L26" i="1"/>
  <c r="I63" i="1"/>
  <c r="K24" i="1"/>
  <c r="I71" i="1"/>
  <c r="J70" i="1"/>
  <c r="J62" i="1"/>
  <c r="J56" i="1"/>
  <c r="K77" i="1"/>
  <c r="E65" i="2"/>
  <c r="J42" i="2"/>
  <c r="E43" i="2"/>
  <c r="L78" i="1"/>
  <c r="K78" i="1"/>
  <c r="I78" i="1"/>
  <c r="E76" i="1" l="1"/>
  <c r="G53" i="2"/>
  <c r="G73" i="2"/>
  <c r="F76" i="2"/>
  <c r="E19" i="2"/>
  <c r="H70" i="2"/>
  <c r="L64" i="1"/>
  <c r="L63" i="1"/>
  <c r="I77" i="1"/>
  <c r="J71" i="1"/>
  <c r="L24" i="1"/>
  <c r="K71" i="1"/>
  <c r="K63" i="1"/>
  <c r="J63" i="1"/>
  <c r="L60" i="1"/>
  <c r="E54" i="2"/>
  <c r="E18" i="2"/>
  <c r="E24" i="1"/>
  <c r="I70" i="2" l="1"/>
  <c r="J77" i="2"/>
  <c r="H68" i="2"/>
  <c r="I24" i="1"/>
  <c r="L71" i="1"/>
  <c r="H71" i="2"/>
  <c r="H69" i="2"/>
  <c r="H25" i="2"/>
  <c r="H63" i="2"/>
  <c r="H61" i="2"/>
  <c r="E53" i="2"/>
  <c r="E19" i="1"/>
  <c r="H62" i="2" l="1"/>
  <c r="J70" i="2"/>
  <c r="H59" i="2"/>
  <c r="H60" i="2"/>
  <c r="H66" i="2"/>
  <c r="H67" i="2"/>
  <c r="H56" i="2"/>
  <c r="H72" i="2"/>
  <c r="H58" i="2"/>
  <c r="H77" i="2"/>
  <c r="H64" i="2"/>
  <c r="I68" i="2"/>
  <c r="J63" i="2"/>
  <c r="J25" i="2"/>
  <c r="J61" i="2"/>
  <c r="J69" i="2"/>
  <c r="J71" i="2"/>
  <c r="I61" i="2"/>
  <c r="I63" i="2"/>
  <c r="H24" i="2"/>
  <c r="H65" i="2"/>
  <c r="I25" i="2"/>
  <c r="I69" i="2"/>
  <c r="I71" i="2"/>
  <c r="H57" i="2"/>
  <c r="E73" i="2"/>
  <c r="E18" i="1"/>
  <c r="K71" i="2"/>
  <c r="J58" i="2" l="1"/>
  <c r="G76" i="2"/>
  <c r="I72" i="2"/>
  <c r="J67" i="2"/>
  <c r="J66" i="2"/>
  <c r="I66" i="2"/>
  <c r="I60" i="2"/>
  <c r="J59" i="2"/>
  <c r="J62" i="2"/>
  <c r="J64" i="2"/>
  <c r="I56" i="2"/>
  <c r="I58" i="2"/>
  <c r="J56" i="2"/>
  <c r="J60" i="2"/>
  <c r="I64" i="2"/>
  <c r="I67" i="2"/>
  <c r="I59" i="2"/>
  <c r="I62" i="2"/>
  <c r="J68" i="2"/>
  <c r="I73" i="1"/>
  <c r="J65" i="2"/>
  <c r="I24" i="2"/>
  <c r="I65" i="2"/>
  <c r="I35" i="1"/>
  <c r="M35" i="1" s="1"/>
  <c r="J24" i="2"/>
  <c r="E76" i="2"/>
  <c r="J57" i="2"/>
  <c r="M57" i="2" s="1"/>
  <c r="I57" i="2"/>
  <c r="H54" i="2"/>
  <c r="K54" i="2" s="1"/>
  <c r="K55" i="2"/>
  <c r="K68" i="2"/>
  <c r="K24" i="2"/>
  <c r="K63" i="2"/>
  <c r="K56" i="2"/>
  <c r="K60" i="2"/>
  <c r="K64" i="2"/>
  <c r="K72" i="2"/>
  <c r="K57" i="2"/>
  <c r="K69" i="2"/>
  <c r="K59" i="2"/>
  <c r="K67" i="2"/>
  <c r="K65" i="2"/>
  <c r="K26" i="2"/>
  <c r="K58" i="2"/>
  <c r="K62" i="2"/>
  <c r="K66" i="2"/>
  <c r="K70" i="2"/>
  <c r="K77" i="2"/>
  <c r="K61" i="2"/>
  <c r="K75" i="2"/>
  <c r="K25" i="2"/>
  <c r="K42" i="2"/>
  <c r="J72" i="2" l="1"/>
  <c r="L73" i="1"/>
  <c r="K73" i="1"/>
  <c r="J73" i="1"/>
  <c r="I32" i="1"/>
  <c r="I51" i="1"/>
  <c r="M51" i="1" s="1"/>
  <c r="I37" i="1"/>
  <c r="M37" i="1" s="1"/>
  <c r="I46" i="1"/>
  <c r="I23" i="1"/>
  <c r="M23" i="1" s="1"/>
  <c r="I42" i="1"/>
  <c r="M42" i="1" s="1"/>
  <c r="I21" i="1"/>
  <c r="M21" i="1" s="1"/>
  <c r="I40" i="1"/>
  <c r="I22" i="1"/>
  <c r="M22" i="1" s="1"/>
  <c r="I36" i="1"/>
  <c r="M36" i="1" s="1"/>
  <c r="I27" i="1"/>
  <c r="M27" i="1" s="1"/>
  <c r="I30" i="1"/>
  <c r="M30" i="1" s="1"/>
  <c r="I47" i="1"/>
  <c r="M47" i="1" s="1"/>
  <c r="I45" i="1"/>
  <c r="M45" i="1" s="1"/>
  <c r="I34" i="1"/>
  <c r="M34" i="1" s="1"/>
  <c r="I52" i="1"/>
  <c r="I49" i="1"/>
  <c r="M49" i="1" s="1"/>
  <c r="J35" i="1"/>
  <c r="N35" i="1" s="1"/>
  <c r="K35" i="1"/>
  <c r="O35" i="1" s="1"/>
  <c r="I48" i="1"/>
  <c r="I39" i="1"/>
  <c r="M39" i="1" s="1"/>
  <c r="I29" i="1"/>
  <c r="M29" i="1" s="1"/>
  <c r="I33" i="1"/>
  <c r="M33" i="1" s="1"/>
  <c r="I41" i="1"/>
  <c r="M41" i="1" s="1"/>
  <c r="I50" i="1"/>
  <c r="M50" i="1" s="1"/>
  <c r="H53" i="2"/>
  <c r="K53" i="2" s="1"/>
  <c r="H34" i="2"/>
  <c r="K34" i="2" s="1"/>
  <c r="I34" i="2"/>
  <c r="J54" i="2"/>
  <c r="J76" i="2"/>
  <c r="I54" i="2"/>
  <c r="M57" i="1"/>
  <c r="M61" i="1"/>
  <c r="M65" i="1"/>
  <c r="M69" i="1"/>
  <c r="M73" i="1"/>
  <c r="G79" i="1"/>
  <c r="M46" i="1"/>
  <c r="M70" i="1"/>
  <c r="M74" i="1"/>
  <c r="M62" i="1"/>
  <c r="M43" i="1"/>
  <c r="M59" i="1"/>
  <c r="M63" i="1"/>
  <c r="M71" i="1"/>
  <c r="M77" i="1"/>
  <c r="M58" i="1"/>
  <c r="M66" i="1"/>
  <c r="M32" i="1"/>
  <c r="M40" i="1"/>
  <c r="M48" i="1"/>
  <c r="M52" i="1"/>
  <c r="M56" i="1"/>
  <c r="M60" i="1"/>
  <c r="M64" i="1"/>
  <c r="M68" i="1"/>
  <c r="M72" i="1"/>
  <c r="K79" i="1"/>
  <c r="M26" i="1"/>
  <c r="M25" i="1"/>
  <c r="J67" i="1" l="1"/>
  <c r="K67" i="1"/>
  <c r="L67" i="1"/>
  <c r="L48" i="1"/>
  <c r="L29" i="1"/>
  <c r="L50" i="1"/>
  <c r="L21" i="1"/>
  <c r="L47" i="1"/>
  <c r="L46" i="1"/>
  <c r="L51" i="1"/>
  <c r="L32" i="1"/>
  <c r="J49" i="1"/>
  <c r="J34" i="1"/>
  <c r="L30" i="1"/>
  <c r="L27" i="1"/>
  <c r="K40" i="1"/>
  <c r="K23" i="1"/>
  <c r="J50" i="1"/>
  <c r="I53" i="1"/>
  <c r="M53" i="1" s="1"/>
  <c r="K41" i="1"/>
  <c r="J33" i="1"/>
  <c r="K29" i="1"/>
  <c r="J39" i="1"/>
  <c r="J45" i="1"/>
  <c r="J47" i="1"/>
  <c r="J30" i="1"/>
  <c r="J36" i="1"/>
  <c r="K22" i="1"/>
  <c r="K21" i="1"/>
  <c r="K42" i="1"/>
  <c r="J23" i="1"/>
  <c r="J37" i="1"/>
  <c r="K51" i="1"/>
  <c r="K50" i="1"/>
  <c r="L33" i="1"/>
  <c r="L52" i="1"/>
  <c r="K36" i="1"/>
  <c r="L40" i="1"/>
  <c r="J32" i="1"/>
  <c r="J41" i="1"/>
  <c r="K33" i="1"/>
  <c r="K48" i="1"/>
  <c r="J52" i="1"/>
  <c r="K47" i="1"/>
  <c r="K30" i="1"/>
  <c r="J27" i="1"/>
  <c r="K27" i="1"/>
  <c r="L42" i="1"/>
  <c r="J42" i="1"/>
  <c r="K32" i="1"/>
  <c r="L41" i="1"/>
  <c r="J29" i="1"/>
  <c r="L39" i="1"/>
  <c r="K45" i="1"/>
  <c r="J22" i="1"/>
  <c r="J21" i="1"/>
  <c r="J46" i="1"/>
  <c r="J51" i="1"/>
  <c r="L35" i="1"/>
  <c r="P35" i="1" s="1"/>
  <c r="K39" i="1"/>
  <c r="J48" i="1"/>
  <c r="K49" i="1"/>
  <c r="K52" i="1"/>
  <c r="K34" i="1"/>
  <c r="J40" i="1"/>
  <c r="K46" i="1"/>
  <c r="K37" i="1"/>
  <c r="H32" i="2"/>
  <c r="K32" i="2" s="1"/>
  <c r="H76" i="2"/>
  <c r="K76" i="2" s="1"/>
  <c r="H38" i="2"/>
  <c r="K38" i="2" s="1"/>
  <c r="H33" i="2"/>
  <c r="K33" i="2" s="1"/>
  <c r="H40" i="2"/>
  <c r="K40" i="2" s="1"/>
  <c r="J53" i="2"/>
  <c r="H39" i="2"/>
  <c r="K39" i="2" s="1"/>
  <c r="J34" i="2"/>
  <c r="M34" i="2" s="1"/>
  <c r="H41" i="2"/>
  <c r="K41" i="2" s="1"/>
  <c r="H29" i="2"/>
  <c r="K29" i="2" s="1"/>
  <c r="H21" i="2"/>
  <c r="K21" i="2" s="1"/>
  <c r="H49" i="2"/>
  <c r="K49" i="2" s="1"/>
  <c r="H23" i="2"/>
  <c r="K23" i="2" s="1"/>
  <c r="H22" i="2"/>
  <c r="K22" i="2" s="1"/>
  <c r="H47" i="2"/>
  <c r="K47" i="2" s="1"/>
  <c r="H36" i="2"/>
  <c r="K36" i="2" s="1"/>
  <c r="H50" i="2"/>
  <c r="K50" i="2" s="1"/>
  <c r="H45" i="2"/>
  <c r="K45" i="2" s="1"/>
  <c r="H31" i="2"/>
  <c r="K31" i="2" s="1"/>
  <c r="H51" i="2"/>
  <c r="K51" i="2" s="1"/>
  <c r="H44" i="2"/>
  <c r="K44" i="2" s="1"/>
  <c r="I53" i="2"/>
  <c r="H28" i="2"/>
  <c r="K28" i="2" s="1"/>
  <c r="H48" i="2"/>
  <c r="K48" i="2" s="1"/>
  <c r="H35" i="2"/>
  <c r="K35" i="2" s="1"/>
  <c r="M24" i="1"/>
  <c r="M78" i="1"/>
  <c r="L55" i="1" l="1"/>
  <c r="K55" i="1"/>
  <c r="I67" i="1"/>
  <c r="M67" i="1" s="1"/>
  <c r="J55" i="1"/>
  <c r="J38" i="1"/>
  <c r="L22" i="1"/>
  <c r="L38" i="1"/>
  <c r="L37" i="1"/>
  <c r="J44" i="1"/>
  <c r="J53" i="1"/>
  <c r="L53" i="1"/>
  <c r="L45" i="1"/>
  <c r="K38" i="1"/>
  <c r="J20" i="1"/>
  <c r="K44" i="1"/>
  <c r="K31" i="1"/>
  <c r="L34" i="1"/>
  <c r="J31" i="1"/>
  <c r="K28" i="1"/>
  <c r="L49" i="1"/>
  <c r="L20" i="1"/>
  <c r="J28" i="1"/>
  <c r="L23" i="1"/>
  <c r="L36" i="1"/>
  <c r="K20" i="1"/>
  <c r="K53" i="1"/>
  <c r="L28" i="1"/>
  <c r="I48" i="2"/>
  <c r="H27" i="2"/>
  <c r="K27" i="2" s="1"/>
  <c r="J45" i="2"/>
  <c r="I50" i="2"/>
  <c r="I22" i="2"/>
  <c r="H52" i="2"/>
  <c r="K52" i="2" s="1"/>
  <c r="I28" i="2"/>
  <c r="J44" i="2"/>
  <c r="H30" i="2"/>
  <c r="K30" i="2" s="1"/>
  <c r="I31" i="2"/>
  <c r="I36" i="2"/>
  <c r="I23" i="2"/>
  <c r="H20" i="2"/>
  <c r="K20" i="2" s="1"/>
  <c r="J41" i="2"/>
  <c r="J39" i="2"/>
  <c r="J33" i="2"/>
  <c r="H37" i="2"/>
  <c r="K37" i="2" s="1"/>
  <c r="J36" i="2"/>
  <c r="J47" i="2"/>
  <c r="J49" i="2"/>
  <c r="I21" i="2"/>
  <c r="J29" i="2"/>
  <c r="J40" i="2"/>
  <c r="I33" i="2"/>
  <c r="J32" i="2"/>
  <c r="I32" i="2"/>
  <c r="J35" i="2"/>
  <c r="H43" i="2"/>
  <c r="K43" i="2" s="1"/>
  <c r="J51" i="2"/>
  <c r="J31" i="2"/>
  <c r="I35" i="2"/>
  <c r="I44" i="2"/>
  <c r="I51" i="2"/>
  <c r="I45" i="2"/>
  <c r="I47" i="2"/>
  <c r="I49" i="2"/>
  <c r="I29" i="2"/>
  <c r="I41" i="2"/>
  <c r="I39" i="2"/>
  <c r="I40" i="2"/>
  <c r="I38" i="2"/>
  <c r="H78" i="2"/>
  <c r="K54" i="1" l="1"/>
  <c r="L54" i="1"/>
  <c r="I55" i="1"/>
  <c r="M55" i="1" s="1"/>
  <c r="J54" i="1"/>
  <c r="L31" i="1"/>
  <c r="I28" i="1"/>
  <c r="M28" i="1" s="1"/>
  <c r="L19" i="1"/>
  <c r="L44" i="1"/>
  <c r="I38" i="1"/>
  <c r="M38" i="1" s="1"/>
  <c r="J19" i="1"/>
  <c r="K19" i="1"/>
  <c r="I20" i="1"/>
  <c r="M20" i="1" s="1"/>
  <c r="I43" i="2"/>
  <c r="J28" i="2"/>
  <c r="I37" i="2"/>
  <c r="J23" i="2"/>
  <c r="J30" i="2"/>
  <c r="I20" i="2"/>
  <c r="H19" i="2"/>
  <c r="K19" i="2" s="1"/>
  <c r="J48" i="2"/>
  <c r="J21" i="2"/>
  <c r="J22" i="2"/>
  <c r="J52" i="2"/>
  <c r="J38" i="2"/>
  <c r="J50" i="2"/>
  <c r="I30" i="2"/>
  <c r="I27" i="2"/>
  <c r="I52" i="2"/>
  <c r="G78" i="2"/>
  <c r="J78" i="2"/>
  <c r="M33" i="2"/>
  <c r="I54" i="1" l="1"/>
  <c r="M54" i="1" s="1"/>
  <c r="I19" i="1"/>
  <c r="I31" i="1"/>
  <c r="M31" i="1" s="1"/>
  <c r="K18" i="1"/>
  <c r="I44" i="1"/>
  <c r="M44" i="1" s="1"/>
  <c r="J18" i="1"/>
  <c r="L18" i="1"/>
  <c r="J20" i="2"/>
  <c r="I19" i="2"/>
  <c r="J43" i="2"/>
  <c r="J37" i="2"/>
  <c r="H18" i="2"/>
  <c r="K18" i="2" s="1"/>
  <c r="J27" i="2"/>
  <c r="E78" i="2"/>
  <c r="K78" i="2" s="1"/>
  <c r="I18" i="1" l="1"/>
  <c r="K75" i="1"/>
  <c r="L75" i="1"/>
  <c r="J75" i="1"/>
  <c r="J19" i="2"/>
  <c r="M19" i="2" s="1"/>
  <c r="I18" i="2"/>
  <c r="H73" i="2"/>
  <c r="K73" i="2" s="1"/>
  <c r="M59" i="2"/>
  <c r="M66" i="2"/>
  <c r="J76" i="1" l="1"/>
  <c r="L76" i="1"/>
  <c r="I75" i="1"/>
  <c r="K76" i="1"/>
  <c r="J18" i="2"/>
  <c r="M18" i="2" s="1"/>
  <c r="H74" i="2"/>
  <c r="K74" i="2" s="1"/>
  <c r="I73" i="2"/>
  <c r="M63" i="2"/>
  <c r="I76" i="1" l="1"/>
  <c r="I74" i="2"/>
  <c r="J73" i="2"/>
  <c r="M72" i="2"/>
  <c r="M68" i="2"/>
  <c r="M64" i="2"/>
  <c r="M70" i="2"/>
  <c r="M61" i="2"/>
  <c r="M60" i="2"/>
  <c r="J74" i="2" l="1"/>
  <c r="M62" i="2"/>
  <c r="M67" i="2"/>
  <c r="M69" i="2"/>
  <c r="M58" i="2"/>
  <c r="M55" i="2"/>
  <c r="M56" i="2"/>
  <c r="M35" i="2" l="1"/>
  <c r="M47" i="2"/>
  <c r="M45" i="2"/>
  <c r="M51" i="2"/>
  <c r="M29" i="2"/>
  <c r="M41" i="2" l="1"/>
  <c r="M50" i="2"/>
  <c r="M39" i="2"/>
  <c r="M32" i="2"/>
  <c r="M48" i="2"/>
  <c r="M36" i="2"/>
  <c r="M40" i="2"/>
  <c r="M49" i="2"/>
  <c r="M31" i="2"/>
  <c r="M38" i="2" l="1"/>
  <c r="M28" i="2"/>
  <c r="M23" i="2"/>
  <c r="M30" i="2"/>
  <c r="M37" i="2" l="1"/>
  <c r="M43" i="2"/>
  <c r="M52" i="2"/>
  <c r="M44" i="2"/>
  <c r="M27" i="2"/>
  <c r="M77" i="2" l="1"/>
  <c r="M78" i="2" l="1"/>
  <c r="M76" i="2"/>
  <c r="M22" i="2" l="1"/>
  <c r="M25" i="2"/>
  <c r="M42" i="2"/>
  <c r="M21" i="2"/>
  <c r="M26" i="2"/>
  <c r="M20" i="2" l="1"/>
  <c r="M24" i="2"/>
  <c r="M71" i="2" l="1"/>
  <c r="M65" i="2" l="1"/>
  <c r="M54" i="2" l="1"/>
  <c r="M53" i="2" l="1"/>
  <c r="M73" i="2" l="1"/>
  <c r="M74" i="2" l="1"/>
  <c r="N78" i="1" l="1"/>
  <c r="J79" i="1"/>
  <c r="N79" i="1" s="1"/>
  <c r="O78" i="1"/>
  <c r="P58" i="1" l="1"/>
  <c r="P78" i="1"/>
  <c r="O58" i="1"/>
  <c r="N58" i="1"/>
  <c r="N61" i="1" l="1"/>
  <c r="N59" i="1"/>
  <c r="N71" i="1"/>
  <c r="N69" i="1"/>
  <c r="N72" i="1"/>
  <c r="N70" i="1"/>
  <c r="P57" i="1"/>
  <c r="N57" i="1"/>
  <c r="O71" i="1"/>
  <c r="O25" i="1"/>
  <c r="O69" i="1"/>
  <c r="O70" i="1"/>
  <c r="O57" i="1"/>
  <c r="N25" i="1" l="1"/>
  <c r="O65" i="1"/>
  <c r="N56" i="1"/>
  <c r="P69" i="1"/>
  <c r="N65" i="1"/>
  <c r="P72" i="1"/>
  <c r="P61" i="1"/>
  <c r="O68" i="1"/>
  <c r="O72" i="1"/>
  <c r="O61" i="1"/>
  <c r="O74" i="1"/>
  <c r="O59" i="1"/>
  <c r="N74" i="1"/>
  <c r="P71" i="1"/>
  <c r="P70" i="1"/>
  <c r="O63" i="1"/>
  <c r="O43" i="1"/>
  <c r="O56" i="1"/>
  <c r="P59" i="1"/>
  <c r="N63" i="1"/>
  <c r="N68" i="1"/>
  <c r="N24" i="1"/>
  <c r="P66" i="1" l="1"/>
  <c r="P56" i="1"/>
  <c r="P25" i="1"/>
  <c r="P65" i="1"/>
  <c r="N43" i="1"/>
  <c r="P74" i="1"/>
  <c r="O26" i="1"/>
  <c r="O66" i="1"/>
  <c r="N66" i="1"/>
  <c r="P68" i="1"/>
  <c r="N26" i="1"/>
  <c r="P63" i="1"/>
  <c r="O24" i="1"/>
  <c r="P64" i="1" l="1"/>
  <c r="P24" i="1"/>
  <c r="O64" i="1"/>
  <c r="P43" i="1"/>
  <c r="P26" i="1"/>
  <c r="N62" i="1"/>
  <c r="N60" i="1"/>
  <c r="N64" i="1"/>
  <c r="O60" i="1"/>
  <c r="O62" i="1"/>
  <c r="N73" i="1"/>
  <c r="O73" i="1"/>
  <c r="O55" i="1" l="1"/>
  <c r="P73" i="1"/>
  <c r="N55" i="1"/>
  <c r="P62" i="1"/>
  <c r="O67" i="1"/>
  <c r="P60" i="1"/>
  <c r="N67" i="1"/>
  <c r="P42" i="1" l="1"/>
  <c r="P50" i="1"/>
  <c r="N54" i="1"/>
  <c r="N53" i="1"/>
  <c r="N52" i="1"/>
  <c r="N51" i="1"/>
  <c r="O42" i="1"/>
  <c r="H79" i="1"/>
  <c r="O54" i="1"/>
  <c r="N46" i="1"/>
  <c r="N50" i="1"/>
  <c r="P67" i="1"/>
  <c r="O52" i="1"/>
  <c r="O53" i="1"/>
  <c r="O51" i="1"/>
  <c r="P46" i="1"/>
  <c r="N42" i="1"/>
  <c r="O50" i="1"/>
  <c r="P55" i="1"/>
  <c r="O46" i="1"/>
  <c r="P29" i="1" l="1"/>
  <c r="P22" i="1"/>
  <c r="P40" i="1"/>
  <c r="P45" i="1"/>
  <c r="P34" i="1"/>
  <c r="N32" i="1"/>
  <c r="N27" i="1"/>
  <c r="N49" i="1"/>
  <c r="O36" i="1"/>
  <c r="P52" i="1"/>
  <c r="P53" i="1"/>
  <c r="O41" i="1"/>
  <c r="N33" i="1"/>
  <c r="O33" i="1"/>
  <c r="O37" i="1"/>
  <c r="O48" i="1"/>
  <c r="O49" i="1"/>
  <c r="O29" i="1"/>
  <c r="O47" i="1"/>
  <c r="N34" i="1"/>
  <c r="N36" i="1"/>
  <c r="N23" i="1"/>
  <c r="O40" i="1"/>
  <c r="N21" i="1"/>
  <c r="O22" i="1"/>
  <c r="N37" i="1"/>
  <c r="P48" i="1"/>
  <c r="O45" i="1"/>
  <c r="P51" i="1"/>
  <c r="N30" i="1"/>
  <c r="P54" i="1"/>
  <c r="P47" i="1"/>
  <c r="N39" i="1"/>
  <c r="O34" i="1"/>
  <c r="P36" i="1"/>
  <c r="N41" i="1"/>
  <c r="N22" i="1"/>
  <c r="N48" i="1"/>
  <c r="N45" i="1"/>
  <c r="O30" i="1"/>
  <c r="N29" i="1"/>
  <c r="N47" i="1"/>
  <c r="O32" i="1"/>
  <c r="O39" i="1"/>
  <c r="O27" i="1"/>
  <c r="O23" i="1"/>
  <c r="N40" i="1"/>
  <c r="O21" i="1"/>
  <c r="O79" i="1" l="1"/>
  <c r="O77" i="1"/>
  <c r="O44" i="1"/>
  <c r="P33" i="1"/>
  <c r="O28" i="1"/>
  <c r="L79" i="1"/>
  <c r="P79" i="1" s="1"/>
  <c r="P77" i="1"/>
  <c r="O20" i="1"/>
  <c r="P39" i="1"/>
  <c r="P32" i="1"/>
  <c r="N28" i="1"/>
  <c r="P30" i="1"/>
  <c r="P27" i="1"/>
  <c r="I79" i="1"/>
  <c r="M79" i="1" s="1"/>
  <c r="O31" i="1"/>
  <c r="P49" i="1"/>
  <c r="P21" i="1"/>
  <c r="P37" i="1"/>
  <c r="P41" i="1"/>
  <c r="O38" i="1"/>
  <c r="N38" i="1"/>
  <c r="N20" i="1"/>
  <c r="P23" i="1"/>
  <c r="N31" i="1"/>
  <c r="P38" i="1" l="1"/>
  <c r="P31" i="1"/>
  <c r="P20" i="1"/>
  <c r="N44" i="1"/>
  <c r="P28" i="1"/>
  <c r="O19" i="1"/>
  <c r="O18" i="1" l="1"/>
  <c r="P19" i="1"/>
  <c r="N77" i="1"/>
  <c r="P44" i="1"/>
  <c r="O75" i="1" l="1"/>
  <c r="P18" i="1"/>
  <c r="P75" i="1" l="1"/>
  <c r="O76" i="1"/>
  <c r="P76" i="1" l="1"/>
  <c r="N18" i="1"/>
  <c r="M18" i="1" l="1"/>
  <c r="M75" i="1" l="1"/>
  <c r="N75" i="1"/>
  <c r="M76" i="1"/>
  <c r="N76" i="1" l="1"/>
  <c r="N19" i="1"/>
  <c r="M19" i="1" l="1"/>
</calcChain>
</file>

<file path=xl/sharedStrings.xml><?xml version="1.0" encoding="utf-8"?>
<sst xmlns="http://schemas.openxmlformats.org/spreadsheetml/2006/main" count="1000" uniqueCount="370">
  <si>
    <t>Представляет: АО "ПАВЛОДАРЭНЕРГО"</t>
  </si>
  <si>
    <t>№ п/п</t>
  </si>
  <si>
    <t>Наименование показателей тарифной сметы</t>
  </si>
  <si>
    <t>Ед. изм.</t>
  </si>
  <si>
    <t>в т.ч по параметрам :</t>
  </si>
  <si>
    <t>в т.ч по параметрам:</t>
  </si>
  <si>
    <t>Отклонения, %</t>
  </si>
  <si>
    <t>Причины отклонений</t>
  </si>
  <si>
    <t xml:space="preserve"> - 40 пар</t>
  </si>
  <si>
    <t xml:space="preserve"> - 16 пар</t>
  </si>
  <si>
    <t xml:space="preserve"> - ГВС</t>
  </si>
  <si>
    <t>I</t>
  </si>
  <si>
    <t>Затраты на производство товаров и предоставление услуг, всего</t>
  </si>
  <si>
    <t>тыс.тенге</t>
  </si>
  <si>
    <t>Материальные затраты, всего</t>
  </si>
  <si>
    <t>1.1</t>
  </si>
  <si>
    <t>Сырье и материалы</t>
  </si>
  <si>
    <t>1.1.1</t>
  </si>
  <si>
    <t xml:space="preserve">  хим.реагенты и реактивы</t>
  </si>
  <si>
    <t xml:space="preserve"> -//-</t>
  </si>
  <si>
    <t>1.1.2</t>
  </si>
  <si>
    <t xml:space="preserve">  вода на технологические цели</t>
  </si>
  <si>
    <t>1.1.3</t>
  </si>
  <si>
    <t xml:space="preserve">  материалы и услуги на эксплуатацию</t>
  </si>
  <si>
    <t>1.2</t>
  </si>
  <si>
    <t>Топливо</t>
  </si>
  <si>
    <t>1.2.1</t>
  </si>
  <si>
    <t xml:space="preserve">  уголь</t>
  </si>
  <si>
    <t>1.2.2</t>
  </si>
  <si>
    <t xml:space="preserve">  мазут</t>
  </si>
  <si>
    <t>1.3</t>
  </si>
  <si>
    <t xml:space="preserve"> ГСМ</t>
  </si>
  <si>
    <t>1.4</t>
  </si>
  <si>
    <t xml:space="preserve"> Энергия, в т.ч.</t>
  </si>
  <si>
    <t>1.4.1</t>
  </si>
  <si>
    <t xml:space="preserve">  эл. энергия  на хоз. нужды</t>
  </si>
  <si>
    <t>1.4.2</t>
  </si>
  <si>
    <t xml:space="preserve">  теп. энергия  на хоз. нужды</t>
  </si>
  <si>
    <t>2</t>
  </si>
  <si>
    <t>Затраты на оплату труда, всего</t>
  </si>
  <si>
    <t>2.1</t>
  </si>
  <si>
    <t xml:space="preserve">  заработная плата производственного персонала</t>
  </si>
  <si>
    <t>2.2</t>
  </si>
  <si>
    <t xml:space="preserve">  социальный налог</t>
  </si>
  <si>
    <t>3</t>
  </si>
  <si>
    <t>Амортизация</t>
  </si>
  <si>
    <t>4</t>
  </si>
  <si>
    <t>Ремонт</t>
  </si>
  <si>
    <t>5</t>
  </si>
  <si>
    <t>Услуги сторонних организаций</t>
  </si>
  <si>
    <t>5.1</t>
  </si>
  <si>
    <t xml:space="preserve">  грузовой автотранспорт, услуги механизмов</t>
  </si>
  <si>
    <t>5.2</t>
  </si>
  <si>
    <t xml:space="preserve">  расходы на тех. хар-ки/тех.инвентаризация</t>
  </si>
  <si>
    <t>5.3</t>
  </si>
  <si>
    <t xml:space="preserve">  охрана объекта</t>
  </si>
  <si>
    <t>5.4</t>
  </si>
  <si>
    <t xml:space="preserve">  пожарно-оперативное обслуживание</t>
  </si>
  <si>
    <t>6</t>
  </si>
  <si>
    <t>Плата за эмиссии в окружающую среду</t>
  </si>
  <si>
    <t>7</t>
  </si>
  <si>
    <t>Прочие затраты, всего</t>
  </si>
  <si>
    <t>7.1</t>
  </si>
  <si>
    <t xml:space="preserve"> -  канцелярские,типографские расходы</t>
  </si>
  <si>
    <t>7.2</t>
  </si>
  <si>
    <t xml:space="preserve"> -  затраты по ТБ и ОТ</t>
  </si>
  <si>
    <t>7.3</t>
  </si>
  <si>
    <t xml:space="preserve"> -  связь, радио, телефон</t>
  </si>
  <si>
    <t>7.4</t>
  </si>
  <si>
    <t xml:space="preserve"> -  поверка приборов</t>
  </si>
  <si>
    <t>7.5</t>
  </si>
  <si>
    <t xml:space="preserve"> -  спец. молоко</t>
  </si>
  <si>
    <t>7.6</t>
  </si>
  <si>
    <t xml:space="preserve"> -  плата за пользование зем.участками</t>
  </si>
  <si>
    <t>7.7</t>
  </si>
  <si>
    <t xml:space="preserve"> -  хоз. вода, стоки</t>
  </si>
  <si>
    <t>7.8</t>
  </si>
  <si>
    <t xml:space="preserve"> -  подпитка теплосети</t>
  </si>
  <si>
    <t>7.9</t>
  </si>
  <si>
    <t xml:space="preserve"> прочие  расходы</t>
  </si>
  <si>
    <t>II</t>
  </si>
  <si>
    <t>Расходы периода, всего</t>
  </si>
  <si>
    <t>Общие административные расходы, всего</t>
  </si>
  <si>
    <t>8.1</t>
  </si>
  <si>
    <t xml:space="preserve">  - заработная плата адм. персонала </t>
  </si>
  <si>
    <t>8.2</t>
  </si>
  <si>
    <t xml:space="preserve"> - социальный налог</t>
  </si>
  <si>
    <t>8.3</t>
  </si>
  <si>
    <t xml:space="preserve"> - амортизация</t>
  </si>
  <si>
    <t>8.4</t>
  </si>
  <si>
    <t xml:space="preserve"> - налоговые платежи и сборы</t>
  </si>
  <si>
    <t>8.5</t>
  </si>
  <si>
    <t xml:space="preserve"> - командировочные расходы</t>
  </si>
  <si>
    <t>8.6</t>
  </si>
  <si>
    <t xml:space="preserve"> - коммунальные услуги  </t>
  </si>
  <si>
    <t>8.7</t>
  </si>
  <si>
    <t xml:space="preserve"> - услуги связи  </t>
  </si>
  <si>
    <t>8.8</t>
  </si>
  <si>
    <t xml:space="preserve"> - услуги консалтинговые, аудиторские, маркетинговые</t>
  </si>
  <si>
    <t>8.9</t>
  </si>
  <si>
    <t xml:space="preserve"> - услуги банка</t>
  </si>
  <si>
    <t>8.10</t>
  </si>
  <si>
    <t xml:space="preserve"> - страхование работников</t>
  </si>
  <si>
    <t>8.11</t>
  </si>
  <si>
    <t xml:space="preserve"> другие расходы, всего</t>
  </si>
  <si>
    <t xml:space="preserve"> - услуги легкового транспорта</t>
  </si>
  <si>
    <t xml:space="preserve"> - канцелярские товары</t>
  </si>
  <si>
    <t xml:space="preserve"> - спец. молоко, ОТ иТБ</t>
  </si>
  <si>
    <t xml:space="preserve"> - охрана объекта</t>
  </si>
  <si>
    <t xml:space="preserve"> - материалы, услуги на эксплуатацию</t>
  </si>
  <si>
    <t xml:space="preserve"> - подпитка теплосетей</t>
  </si>
  <si>
    <t xml:space="preserve"> - прочие расходы </t>
  </si>
  <si>
    <t>9</t>
  </si>
  <si>
    <t>Расходы по реализации</t>
  </si>
  <si>
    <t>III</t>
  </si>
  <si>
    <t xml:space="preserve">Всего затрат </t>
  </si>
  <si>
    <t>IV</t>
  </si>
  <si>
    <t>Прибыль</t>
  </si>
  <si>
    <t>V</t>
  </si>
  <si>
    <t xml:space="preserve">Всего доходов </t>
  </si>
  <si>
    <t>VI</t>
  </si>
  <si>
    <t xml:space="preserve">Объем оказываемых услуг </t>
  </si>
  <si>
    <t>тыс.Гкал</t>
  </si>
  <si>
    <t>VII</t>
  </si>
  <si>
    <r>
      <t xml:space="preserve">Тариф  </t>
    </r>
    <r>
      <rPr>
        <sz val="10"/>
        <rFont val="Times New Roman"/>
        <family val="1"/>
        <charset val="204"/>
      </rPr>
      <t>(без НДС)</t>
    </r>
  </si>
  <si>
    <t>тенге/Гкал</t>
  </si>
  <si>
    <r>
      <t xml:space="preserve">Наименование организации           </t>
    </r>
    <r>
      <rPr>
        <u/>
        <sz val="12"/>
        <rFont val="Times New Roman"/>
        <family val="1"/>
        <charset val="204"/>
      </rPr>
      <t xml:space="preserve"> АО "ПАВЛОДАРЭНЕРГО"</t>
    </r>
  </si>
  <si>
    <r>
      <t xml:space="preserve">Адрес                                                 </t>
    </r>
    <r>
      <rPr>
        <u/>
        <sz val="12"/>
        <rFont val="Times New Roman"/>
        <family val="1"/>
        <charset val="204"/>
      </rPr>
      <t>г.Павлодар, ул.Кривенко, 27</t>
    </r>
  </si>
  <si>
    <r>
      <t xml:space="preserve">Телефон                                             </t>
    </r>
    <r>
      <rPr>
        <u/>
        <sz val="12"/>
        <rFont val="Times New Roman"/>
        <family val="1"/>
        <charset val="204"/>
      </rPr>
      <t>39-95-06</t>
    </r>
  </si>
  <si>
    <t>Генеральный директор___________________________________________О.В.Перфилов</t>
  </si>
  <si>
    <t>М.П.</t>
  </si>
  <si>
    <t>Ед.изм.</t>
  </si>
  <si>
    <t>в т.ч. по параметрам</t>
  </si>
  <si>
    <t xml:space="preserve">  материалы и услуги на эксплуат.</t>
  </si>
  <si>
    <t xml:space="preserve">  Энергия</t>
  </si>
  <si>
    <t>1.3.1</t>
  </si>
  <si>
    <t xml:space="preserve"> -  эл. энергия  на хоз. нужды</t>
  </si>
  <si>
    <t>1.3.2</t>
  </si>
  <si>
    <t xml:space="preserve"> -  теп. энергия  на хоз. нужды</t>
  </si>
  <si>
    <t xml:space="preserve">  заработная плата</t>
  </si>
  <si>
    <t>Услуги сторонних организаций производственного характера</t>
  </si>
  <si>
    <t xml:space="preserve"> - грузовой автотранспорт, услуги механизмов</t>
  </si>
  <si>
    <t xml:space="preserve"> - технические характеристики, исследование </t>
  </si>
  <si>
    <t xml:space="preserve"> - пожарно-оперативное обслуживание</t>
  </si>
  <si>
    <t xml:space="preserve"> -  спец.молоко</t>
  </si>
  <si>
    <t xml:space="preserve"> -  плата за пользование земельными участками</t>
  </si>
  <si>
    <t xml:space="preserve"> -  хоз. вода </t>
  </si>
  <si>
    <t xml:space="preserve"> - прочие денежные</t>
  </si>
  <si>
    <t>Расходы периода,всего</t>
  </si>
  <si>
    <t xml:space="preserve"> заработная плата административного персонала</t>
  </si>
  <si>
    <t xml:space="preserve"> социальный налог</t>
  </si>
  <si>
    <t xml:space="preserve"> налоговые платежи и сборы</t>
  </si>
  <si>
    <t xml:space="preserve"> командировочные</t>
  </si>
  <si>
    <t xml:space="preserve"> коммунальные услуги (хпв, т/э ХН)</t>
  </si>
  <si>
    <t xml:space="preserve"> услуги связи</t>
  </si>
  <si>
    <t xml:space="preserve"> - оплата консалтинговых, аудиторских и маркетинговых услуг</t>
  </si>
  <si>
    <t xml:space="preserve"> услуги банка</t>
  </si>
  <si>
    <t xml:space="preserve"> страхование работников</t>
  </si>
  <si>
    <t xml:space="preserve"> другие расходы ,всего</t>
  </si>
  <si>
    <t xml:space="preserve"> - услуги л/трансп-та</t>
  </si>
  <si>
    <t xml:space="preserve"> - материалы на экспл.</t>
  </si>
  <si>
    <t>Всего затрат по производству</t>
  </si>
  <si>
    <t>Тариф  (без НДС)</t>
  </si>
  <si>
    <t>2.3</t>
  </si>
  <si>
    <t>8.11.1</t>
  </si>
  <si>
    <t>8.11.2</t>
  </si>
  <si>
    <t>8.11.3</t>
  </si>
  <si>
    <t>8.11.4</t>
  </si>
  <si>
    <t>8.11.5</t>
  </si>
  <si>
    <t>8.11.6</t>
  </si>
  <si>
    <r>
      <t xml:space="preserve">Адрес электронной почты               </t>
    </r>
    <r>
      <rPr>
        <u/>
        <sz val="12"/>
        <color rgb="FF0000FF"/>
        <rFont val="Times New Roman"/>
        <family val="1"/>
        <charset val="204"/>
      </rPr>
      <t>pavlodarenergo@pavlodarenergo.kz</t>
    </r>
  </si>
  <si>
    <t xml:space="preserve">Отчет об исполнении тарифной сметы на услуги по производству тепловой энергии ТЭЦ-2 АО "ПАВЛОДАРЭНЕРГО" </t>
  </si>
  <si>
    <t xml:space="preserve">Отчет об исполнении тарифной сметы на услуги по производству тепловой энергии ТЭЦ-3 АО "ПАВЛОДАРЭНЕРГО" </t>
  </si>
  <si>
    <t>Приложение 1</t>
  </si>
  <si>
    <t>Периодичность: годовая</t>
  </si>
  <si>
    <t>Перерасход за счет роста цен на материалы</t>
  </si>
  <si>
    <t>В утверж.тарифной смете занижена сумма по сравнению с проектом</t>
  </si>
  <si>
    <t>Превышение за счет увеличения стоимости услуг</t>
  </si>
  <si>
    <t>Перерасход за счет увеличения стоимости услуг</t>
  </si>
  <si>
    <t>Превышение за счет увеличения количества валютных операций</t>
  </si>
  <si>
    <t xml:space="preserve">  обязательное социальное медицинское страхование</t>
  </si>
  <si>
    <t xml:space="preserve"> - обязательное социальное медицинское страхование</t>
  </si>
  <si>
    <t xml:space="preserve">  - обязательное социальное медицинское страхование</t>
  </si>
  <si>
    <t>Регулируемая база задействованных активов</t>
  </si>
  <si>
    <t>VIII</t>
  </si>
  <si>
    <t>Перерасход за счет роста стоимости услуг</t>
  </si>
  <si>
    <t>Перерасход за счет увеличения факт. услуг против плана</t>
  </si>
  <si>
    <t>Перерасход за счет увеличения валютных операций</t>
  </si>
  <si>
    <t>обязательные профессиональные пенсионные взносы</t>
  </si>
  <si>
    <t>2.4</t>
  </si>
  <si>
    <t xml:space="preserve"> - обязательные профессиональные пенсионные взносы</t>
  </si>
  <si>
    <t>Перерасход за счет роста цены и объема потребления</t>
  </si>
  <si>
    <t>Перерасход за счет роста объема потребления</t>
  </si>
  <si>
    <t>В утверж.тарифной смете не включена санитарно-защитная зона</t>
  </si>
  <si>
    <t>Перерасход за счет роста цен на канцелярские товары</t>
  </si>
  <si>
    <t>В связи с ростом цен на материалов и молоко</t>
  </si>
  <si>
    <t>Перерасход за счет роста цен на материалы на эксплуатацию</t>
  </si>
  <si>
    <r>
      <t xml:space="preserve">Фамилия и телефон исполнителя  </t>
    </r>
    <r>
      <rPr>
        <u/>
        <sz val="12"/>
        <rFont val="Times New Roman"/>
        <family val="1"/>
        <charset val="204"/>
      </rPr>
      <t>Соколова А.Ю. 39-98-14</t>
    </r>
  </si>
  <si>
    <t>форма 5</t>
  </si>
  <si>
    <t>Фамилия и телефон исполнителя  Соколова А.Ю. 39-98-14</t>
  </si>
  <si>
    <r>
      <t xml:space="preserve">к </t>
    </r>
    <r>
      <rPr>
        <b/>
        <sz val="10"/>
        <rFont val="Times New Roman"/>
        <family val="1"/>
        <charset val="204"/>
      </rPr>
      <t>Правилам</t>
    </r>
    <r>
      <rPr>
        <sz val="10"/>
        <rFont val="Times New Roman"/>
        <family val="1"/>
        <charset val="204"/>
      </rPr>
      <t xml:space="preserve">  формирования тарифов</t>
    </r>
  </si>
  <si>
    <t>Индекс ИТС-1</t>
  </si>
  <si>
    <t>Куда представляется форма: в ведомство государственного органа, осуществляющее руководство в соответствующих сферах естественных монополий или в его территориальный орган</t>
  </si>
  <si>
    <t>Срок предоставления: – ежегодно не позднее 1 мая года, следующего за отчетным периодом</t>
  </si>
  <si>
    <t>7.7.</t>
  </si>
  <si>
    <t>Перерасход за счет роста цен на химреагенты</t>
  </si>
  <si>
    <t>Экономия в пределах допустимых норм</t>
  </si>
  <si>
    <t>Перерасход за счет увеличения производственной себестоимости</t>
  </si>
  <si>
    <t>Перерасход за счет увеличения кол-ва командировок и стоимости услуг, связанных с командировочными расходами</t>
  </si>
  <si>
    <r>
      <t xml:space="preserve">Отчетный период </t>
    </r>
    <r>
      <rPr>
        <u/>
        <sz val="12"/>
        <rFont val="Times New Roman"/>
        <family val="1"/>
        <charset val="204"/>
      </rPr>
      <t xml:space="preserve"> 2020 год</t>
    </r>
  </si>
  <si>
    <t xml:space="preserve">Предусмотрено в утвержденной тарифной смете на 2020 год </t>
  </si>
  <si>
    <t>Дата "_____"_______________2021 год</t>
  </si>
  <si>
    <t>Фактически сложившиеся показатели тарифной сметы за 2020г. (неаудирован.)</t>
  </si>
  <si>
    <t>Предусмотрено в утвержденной тарифной смете на 2020 год</t>
  </si>
  <si>
    <t>Перерасход за счет роста цен на материалы и услуг</t>
  </si>
  <si>
    <t>Перерасход за счет роста стоимости на дизтопливо</t>
  </si>
  <si>
    <t>Перерасход за счет увеличения ставок ОСМС в 2020 году</t>
  </si>
  <si>
    <t>Перерасход за счет увеличения ставок, а также заключением новых договоров по аренде земельных участков</t>
  </si>
  <si>
    <t>Перерасход за счет включения затрат неучтенных в тарифных сметах при утверждении</t>
  </si>
  <si>
    <t>Перерасход в связи с увеличением МРП, а также из-за недостаточности средств в ТС</t>
  </si>
  <si>
    <t>Перерасход за счет увеличения стоимости услуг, , а также из-за недостаточности средств в ТС</t>
  </si>
  <si>
    <t>Перерасход за счет увеличения стоимости услуг, а также из-за недостаточности средств в ТС</t>
  </si>
  <si>
    <t xml:space="preserve">Перерасход за счет роста цены </t>
  </si>
  <si>
    <t>В связи с ростом цен на некоторые виды материалов и услуг на эксплуатацию</t>
  </si>
  <si>
    <t>В утверж.тарифной смете занижены суммы по данным статьям по сравнению с проектом</t>
  </si>
  <si>
    <t>Экономия в пределах подустимых норм</t>
  </si>
  <si>
    <t>В связи с ростом цен на материалы</t>
  </si>
  <si>
    <t>Перерасход за счет роста стоимости хоз.воды и стоков</t>
  </si>
  <si>
    <t>Перерасход за счет увеличения стоимости услуг и кол-ва машиночасов</t>
  </si>
  <si>
    <t>Тарифтерді қалыптастыру қағидаларына</t>
  </si>
  <si>
    <t>1 Қосымша</t>
  </si>
  <si>
    <t>нысан 5</t>
  </si>
  <si>
    <t>"ПАВЛОДАРЭНЕРГО"  АҚ 3-ЖЭО-ның жылу энергиясын өндіру бойынша қызметтеріне арналған тирифтік сметаның орындалуы туралы</t>
  </si>
  <si>
    <t>Есепті  кезең 2019 жыл</t>
  </si>
  <si>
    <t>Кезеңділігі:  жылдық</t>
  </si>
  <si>
    <t>Ұсынған:  "ПАВЛОДАРЭНЕРГО" АҚ</t>
  </si>
  <si>
    <t xml:space="preserve">Нысан қайда ұсынылады:  табиғи монополиялардың  сәйкес салаларында басшылықты жүзеге асыратын мемлекеттік органның ведомствосына немесе оның аумақтық органына     </t>
  </si>
  <si>
    <t>Ұсыну мерзімі  - есептік жылдан кейінгі 1 мамырдан кешіктірмей жыл сайын</t>
  </si>
  <si>
    <t xml:space="preserve">р/с №  </t>
  </si>
  <si>
    <t xml:space="preserve">Тарифтік смета көрсеткіштерінің атауы  </t>
  </si>
  <si>
    <t>Өлш. бірл.</t>
  </si>
  <si>
    <t>2020 жылға бекітілген тарифтік сметада көзделген</t>
  </si>
  <si>
    <t>оның ішінде параметрлер бойынша:</t>
  </si>
  <si>
    <t>2020 ж. тарифтік сметаның нақты қалыптасқан көрсеткіштері  (аудиттелмеген)</t>
  </si>
  <si>
    <t>Ауытқу, %</t>
  </si>
  <si>
    <t>Ауытқулардың себебі</t>
  </si>
  <si>
    <t xml:space="preserve"> - 40 бу</t>
  </si>
  <si>
    <t xml:space="preserve"> - 16 бу</t>
  </si>
  <si>
    <t xml:space="preserve"> -ыстық су</t>
  </si>
  <si>
    <t xml:space="preserve"> - ыстық су</t>
  </si>
  <si>
    <t>Тауарларды өндіруге және қызметтерді ұсынуға жұмсалған шығындар, барлығы</t>
  </si>
  <si>
    <t>мың теңге</t>
  </si>
  <si>
    <t>Материалдық шығындар, барлығы</t>
  </si>
  <si>
    <t xml:space="preserve">  хим.реагенттер және реактивтер</t>
  </si>
  <si>
    <t>Химреагенттерге баға өсуінің есебінен артық шығыс</t>
  </si>
  <si>
    <t xml:space="preserve"> технологиялық мақсаттарға арналған су</t>
  </si>
  <si>
    <t xml:space="preserve">Баға өсуінің және тұтыну көлемінің өсу есебінен артық шығыс </t>
  </si>
  <si>
    <t xml:space="preserve"> пайдалануға арн. материалдар және қызметтер</t>
  </si>
  <si>
    <t xml:space="preserve">Материалдар мен қызметтерге бағалардың өсуі есесінен артық шығыс  </t>
  </si>
  <si>
    <t>Отын</t>
  </si>
  <si>
    <t>көмір</t>
  </si>
  <si>
    <t>ЖЖМ</t>
  </si>
  <si>
    <t xml:space="preserve">Дизель отыны құнының өсуі есебінен артық шығыс  </t>
  </si>
  <si>
    <t xml:space="preserve"> Энергия, оның ішінде</t>
  </si>
  <si>
    <t xml:space="preserve"> - шаруашылық қажеттітерге арн. эл. энергия </t>
  </si>
  <si>
    <t xml:space="preserve"> - шаруашылық қажеттітерге арн. жылу энергиясы</t>
  </si>
  <si>
    <t>Еңбекақы төлеуге жұмсалған шығындар, барлығы</t>
  </si>
  <si>
    <t>өндірістік персонал жалақысы</t>
  </si>
  <si>
    <t xml:space="preserve">Жобамен салыстырғанда бекітілген тарифтік сметада құны төмендетілген </t>
  </si>
  <si>
    <t>әлеуметтік салық</t>
  </si>
  <si>
    <t xml:space="preserve"> міндетті әлеуметтік медициналық сақтандыру </t>
  </si>
  <si>
    <t>2020 жылы МӘМС ставкаларының ұлғаю есебінен артық шығыс</t>
  </si>
  <si>
    <t xml:space="preserve">міндетті кәсіби зейнетақы жарналары </t>
  </si>
  <si>
    <t xml:space="preserve">Рұқсат етілген нормалардың шегінде үнемдеу  </t>
  </si>
  <si>
    <t>Жөндеу</t>
  </si>
  <si>
    <t xml:space="preserve">Жақтас ұйымдардың қызметтері  </t>
  </si>
  <si>
    <t xml:space="preserve"> - жүк автокөлігі, механизмдердің қызметтері</t>
  </si>
  <si>
    <t xml:space="preserve">Қызметтер құнының өсуі есебінен артық шығыс  </t>
  </si>
  <si>
    <t xml:space="preserve"> - техникалық сипаттамалар, техникалық түгендеуге арналған шығыстар</t>
  </si>
  <si>
    <t xml:space="preserve"> - объектіні күзету</t>
  </si>
  <si>
    <t xml:space="preserve"> - өрт-жедел қызмет көрсету</t>
  </si>
  <si>
    <t xml:space="preserve">Қоршаған ортаға эмиссиялар үшін төлем  </t>
  </si>
  <si>
    <t>Басқа шығындар, барлығы</t>
  </si>
  <si>
    <t xml:space="preserve"> -  кеңсе, типографиялық шығыстар</t>
  </si>
  <si>
    <t>Материалдарға бағалардың өсуі есебінен артық шығыс</t>
  </si>
  <si>
    <t xml:space="preserve"> -  ҚТ және ЕҚ бойынша шығындар  </t>
  </si>
  <si>
    <t xml:space="preserve"> -  байланыс, радио,телефон</t>
  </si>
  <si>
    <t xml:space="preserve"> -  аспаптарды тексеру</t>
  </si>
  <si>
    <t xml:space="preserve"> - арнайы сүт</t>
  </si>
  <si>
    <t xml:space="preserve"> - жер учаскелерін пайдаланған үшін төлем    </t>
  </si>
  <si>
    <t xml:space="preserve">Ставкалардың ұлғаюы есебінен, сондай-ақ жер телімдерін жалға алу бойынша шарттар жасаумен артық шығыс  </t>
  </si>
  <si>
    <t xml:space="preserve"> - шаруашылық су, ағындылар</t>
  </si>
  <si>
    <t xml:space="preserve">Қызметтер құнының ұлғаюы есебінен артық шығыс  </t>
  </si>
  <si>
    <t xml:space="preserve"> -  жылу желілерін толықтыру</t>
  </si>
  <si>
    <t>басқа шығыстар</t>
  </si>
  <si>
    <t>Бекіту кезінде тарифтік сметаларда есепке алынбаған шығындарды қосудың есебінен артық шығыс</t>
  </si>
  <si>
    <t>Кезеңнің шығыстары, барлығы</t>
  </si>
  <si>
    <t>Жалпы әкімшілік шығыстар, барлығы</t>
  </si>
  <si>
    <t>әкімшілік персоналдың жалақысы</t>
  </si>
  <si>
    <t xml:space="preserve"> -  міндетті әлеуметтік медициналық сақтандыру </t>
  </si>
  <si>
    <t>салықтық төлемдер және алымдар</t>
  </si>
  <si>
    <t>іссапар шығыстары</t>
  </si>
  <si>
    <t xml:space="preserve"> -  коммуналдық қызметтер </t>
  </si>
  <si>
    <t xml:space="preserve"> - байланыс қызметтері </t>
  </si>
  <si>
    <t xml:space="preserve">Жоспарға қарсы нақты қызметтер құнының ұлғаюы есебінен артық шығыс </t>
  </si>
  <si>
    <t xml:space="preserve"> -  консалтингілік, аудиторлық, маркетингілік қызмет көрсетулер </t>
  </si>
  <si>
    <t xml:space="preserve"> - банк қызметтері</t>
  </si>
  <si>
    <t>Валюталық  операциялар санының ұлғаюы есебінен артық шығыс</t>
  </si>
  <si>
    <t xml:space="preserve"> - қызметкерлерді сақтандыру</t>
  </si>
  <si>
    <t xml:space="preserve"> басқа шығыстар, барлығы</t>
  </si>
  <si>
    <t xml:space="preserve"> - жеңіл көлік қызметтері</t>
  </si>
  <si>
    <t>Қызметтер құнының ұлғаюы есебінен, сондай-ақ ТС-ғы қаражаттың жетіспеушілігінен  артық шығыс</t>
  </si>
  <si>
    <t xml:space="preserve"> - кеңсе тауарлары</t>
  </si>
  <si>
    <t xml:space="preserve"> - арнайы сүт, ЕҚ және ҚТ</t>
  </si>
  <si>
    <t xml:space="preserve"> -  объектінің күзеті</t>
  </si>
  <si>
    <t xml:space="preserve"> - пайдалану материалдары, қызметтері</t>
  </si>
  <si>
    <t xml:space="preserve"> - басқа шығыстар </t>
  </si>
  <si>
    <t>Өткізу бойынша шығыстар</t>
  </si>
  <si>
    <t>Барлық шығындар</t>
  </si>
  <si>
    <t>Пайда</t>
  </si>
  <si>
    <t>Барлық табыстар</t>
  </si>
  <si>
    <t>Көрсетілетін қызметтердің көлемі</t>
  </si>
  <si>
    <t>мың Гкал</t>
  </si>
  <si>
    <r>
      <t xml:space="preserve">Тариф  </t>
    </r>
    <r>
      <rPr>
        <sz val="10"/>
        <rFont val="Times New Roman"/>
        <family val="1"/>
        <charset val="204"/>
      </rPr>
      <t>(ҚҚС-сыз)</t>
    </r>
  </si>
  <si>
    <t>теңге/Гкал</t>
  </si>
  <si>
    <r>
      <t xml:space="preserve">Ұйымның атауы           </t>
    </r>
    <r>
      <rPr>
        <u/>
        <sz val="12"/>
        <rFont val="Times New Roman"/>
        <family val="1"/>
        <charset val="204"/>
      </rPr>
      <t xml:space="preserve">  "ПАВЛОДАРЭНЕРГО" АҚ</t>
    </r>
  </si>
  <si>
    <r>
      <t xml:space="preserve">Мекенжайы                                       </t>
    </r>
    <r>
      <rPr>
        <u/>
        <sz val="12"/>
        <rFont val="Times New Roman"/>
        <family val="1"/>
        <charset val="204"/>
      </rPr>
      <t>Павлодар қ., Кривенко көш., 27</t>
    </r>
  </si>
  <si>
    <r>
      <t xml:space="preserve">Телефоны                                            </t>
    </r>
    <r>
      <rPr>
        <u/>
        <sz val="12"/>
        <rFont val="Times New Roman"/>
        <family val="1"/>
        <charset val="204"/>
      </rPr>
      <t>39-95-06</t>
    </r>
  </si>
  <si>
    <r>
      <t xml:space="preserve">Электронды поштаның адресі               </t>
    </r>
    <r>
      <rPr>
        <u/>
        <sz val="12"/>
        <color rgb="FF0000FF"/>
        <rFont val="Times New Roman"/>
        <family val="1"/>
        <charset val="204"/>
      </rPr>
      <t>pavlodarenergo@pavlodarenergo.kz</t>
    </r>
  </si>
  <si>
    <t>Орындаушының тегі және телефоны  Соколова А.Ю. 39-98-14</t>
  </si>
  <si>
    <t>Бас директор___________________________________________О.В.Перфилов</t>
  </si>
  <si>
    <t xml:space="preserve">Күні  2021 жылғы  "_____"_______________ </t>
  </si>
  <si>
    <t>М.О.</t>
  </si>
  <si>
    <t>"ПАВЛОДАРЭНЕРГО"  АҚ 2-ЖЭО-ның жылу энергиясын өндіру бойынша қызметтеріне арналған тирифтік сметаның орындалуы туралы</t>
  </si>
  <si>
    <t>Есепті  кезең 2020 жыл</t>
  </si>
  <si>
    <t>оның ішінде параметрлер бойынша</t>
  </si>
  <si>
    <t>Ауытқулар, %</t>
  </si>
  <si>
    <t>Шикізат және материалдар</t>
  </si>
  <si>
    <t xml:space="preserve">  хим.реагенттер және  реактивтер</t>
  </si>
  <si>
    <t xml:space="preserve">Жобамен салыстырғанда бекітілген тарифтік сметада құны төмендетіп көрсетілген </t>
  </si>
  <si>
    <t xml:space="preserve">Материалдардың кейбір түрлеріне және пайдалану қызметтеріне бағалардың өсуімен байланысты </t>
  </si>
  <si>
    <t>жалақы төлемі</t>
  </si>
  <si>
    <t xml:space="preserve">Жөндеу </t>
  </si>
  <si>
    <t xml:space="preserve">Жақтас ұйымдардың өндірістік сипаттағы қызметтері  </t>
  </si>
  <si>
    <t xml:space="preserve"> - техникалық сипаттамалар, зерттеу</t>
  </si>
  <si>
    <t>Жобамен салыстырғанда тарифтік сметада осы баптар бойынша құны төмендетіліп көрсетілген</t>
  </si>
  <si>
    <t>Материалдарға бағалардың өсуімен байланысты</t>
  </si>
  <si>
    <t xml:space="preserve">Бекітілген тарифтік сметада санитарлық-қорғау аймағы енгізілмеген   </t>
  </si>
  <si>
    <t xml:space="preserve"> - шаруашылық су </t>
  </si>
  <si>
    <t xml:space="preserve">Шаруашылық сулар мен ағынды сулар құнының өсуі есебінен артық шығыс  </t>
  </si>
  <si>
    <t>басқа шығындар, барлығы</t>
  </si>
  <si>
    <t>Жобамен салыстырғанда тарифтік сметада құны төмендетіліп көрсетілген</t>
  </si>
  <si>
    <t>Жобамен салыстырғанда бекітілген тарифтік сметада құны төнедетіп көрсетілген</t>
  </si>
  <si>
    <t xml:space="preserve">Іссапарлар санының ұлғаюы және іссапарлық шығындармен байланысты қызметтер құнының ұлғаюы есебінен артық шығыс  </t>
  </si>
  <si>
    <t>байланыс қызметтері</t>
  </si>
  <si>
    <t>Қызметтер құнының ұлғаюы есебінен арту</t>
  </si>
  <si>
    <t>Валюталық  операциялардың санының ұлғаюы есебінен артық шығыс</t>
  </si>
  <si>
    <t xml:space="preserve">Қызметтер құнының және машина сағаттар санының ұлғаюы есебінен артық шығыс  </t>
  </si>
  <si>
    <t xml:space="preserve">Кеңсе тауарларына бағалардың өсуі есебінен артық шығыс  </t>
  </si>
  <si>
    <t>Материалдар және сүтке бағалардың өсуі есебінен артық шығыс</t>
  </si>
  <si>
    <t xml:space="preserve"> - пайдалану материалдары </t>
  </si>
  <si>
    <t xml:space="preserve">Пайдалану материалдарына бағаның өсуі есебінен артық шығыс </t>
  </si>
  <si>
    <t xml:space="preserve"> - жылу желілерін толықтыру</t>
  </si>
  <si>
    <t xml:space="preserve"> - басқа шығыстар</t>
  </si>
  <si>
    <t xml:space="preserve">Өндіріс бойынша барлық шығындар  </t>
  </si>
  <si>
    <t xml:space="preserve">Пайда </t>
  </si>
  <si>
    <t xml:space="preserve">Іске тартылған активтердің реттелмелі базасы </t>
  </si>
  <si>
    <t>Барлық кірістер</t>
  </si>
  <si>
    <t>Тариф  (ҚҚС-сыз)</t>
  </si>
  <si>
    <t>Күні  2021 жылғы  "_____"_______________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</si>
</sst>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0.0%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7.5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9" fontId="2" fillId="2" borderId="1" xfId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9" fontId="2" fillId="3" borderId="1" xfId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 wrapText="1"/>
    </xf>
    <xf numFmtId="9" fontId="2" fillId="4" borderId="1" xfId="1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3" applyFont="1" applyFill="1" applyAlignment="1" applyProtection="1">
      <alignment horizontal="left" vertical="center" inden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/>
    <xf numFmtId="0" fontId="6" fillId="0" borderId="0" xfId="0" applyFont="1" applyFill="1"/>
    <xf numFmtId="0" fontId="11" fillId="0" borderId="0" xfId="0" applyFont="1" applyFill="1"/>
    <xf numFmtId="0" fontId="4" fillId="0" borderId="0" xfId="0" applyFont="1" applyFill="1" applyAlignment="1">
      <alignment horizontal="center"/>
    </xf>
    <xf numFmtId="0" fontId="8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3" fillId="0" borderId="1" xfId="2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vertical="center" wrapText="1"/>
    </xf>
    <xf numFmtId="16" fontId="3" fillId="0" borderId="1" xfId="0" applyNumberFormat="1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3" fontId="8" fillId="3" borderId="1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9" fontId="2" fillId="4" borderId="1" xfId="1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/>
    <xf numFmtId="3" fontId="8" fillId="0" borderId="0" xfId="0" applyNumberFormat="1" applyFont="1" applyFill="1"/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/>
    <xf numFmtId="49" fontId="3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3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 horizontal="left" vertical="center"/>
    </xf>
    <xf numFmtId="166" fontId="4" fillId="0" borderId="1" xfId="1" applyNumberFormat="1" applyFont="1" applyFill="1" applyBorder="1" applyAlignment="1">
      <alignment vertical="center" wrapText="1"/>
    </xf>
    <xf numFmtId="166" fontId="2" fillId="2" borderId="1" xfId="1" applyNumberFormat="1" applyFont="1" applyFill="1" applyBorder="1" applyAlignment="1">
      <alignment vertical="center" wrapText="1"/>
    </xf>
    <xf numFmtId="166" fontId="2" fillId="0" borderId="1" xfId="1" applyNumberFormat="1" applyFont="1" applyFill="1" applyBorder="1" applyAlignment="1">
      <alignment vertical="center" wrapText="1"/>
    </xf>
    <xf numFmtId="166" fontId="2" fillId="3" borderId="1" xfId="1" applyNumberFormat="1" applyFont="1" applyFill="1" applyBorder="1" applyAlignment="1">
      <alignment vertical="center" wrapText="1"/>
    </xf>
    <xf numFmtId="166" fontId="2" fillId="4" borderId="1" xfId="1" applyNumberFormat="1" applyFont="1" applyFill="1" applyBorder="1" applyAlignment="1">
      <alignment vertical="center" wrapText="1"/>
    </xf>
    <xf numFmtId="166" fontId="8" fillId="2" borderId="1" xfId="1" applyNumberFormat="1" applyFont="1" applyFill="1" applyBorder="1" applyAlignment="1">
      <alignment horizontal="right" vertical="center" wrapText="1"/>
    </xf>
    <xf numFmtId="166" fontId="8" fillId="0" borderId="1" xfId="1" applyNumberFormat="1" applyFont="1" applyFill="1" applyBorder="1" applyAlignment="1">
      <alignment horizontal="right" vertical="center" wrapText="1"/>
    </xf>
    <xf numFmtId="166" fontId="8" fillId="3" borderId="1" xfId="1" applyNumberFormat="1" applyFont="1" applyFill="1" applyBorder="1" applyAlignment="1">
      <alignment vertical="center" wrapText="1"/>
    </xf>
    <xf numFmtId="166" fontId="8" fillId="0" borderId="3" xfId="1" applyNumberFormat="1" applyFont="1" applyFill="1" applyBorder="1" applyAlignment="1">
      <alignment horizontal="right" vertical="center" wrapText="1"/>
    </xf>
    <xf numFmtId="166" fontId="3" fillId="0" borderId="1" xfId="1" applyNumberFormat="1" applyFont="1" applyFill="1" applyBorder="1" applyAlignment="1">
      <alignment vertical="center" wrapText="1"/>
    </xf>
    <xf numFmtId="166" fontId="8" fillId="2" borderId="1" xfId="1" applyNumberFormat="1" applyFont="1" applyFill="1" applyBorder="1" applyAlignment="1">
      <alignment vertical="center" wrapText="1"/>
    </xf>
    <xf numFmtId="166" fontId="8" fillId="3" borderId="1" xfId="1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3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" xfId="4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/>
    <xf numFmtId="0" fontId="2" fillId="0" borderId="0" xfId="0" applyFont="1" applyFill="1" applyBorder="1"/>
    <xf numFmtId="9" fontId="2" fillId="2" borderId="1" xfId="1" applyFont="1" applyFill="1" applyBorder="1" applyAlignment="1">
      <alignment horizontal="left" vertical="center" wrapText="1"/>
    </xf>
    <xf numFmtId="9" fontId="2" fillId="0" borderId="3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9" fontId="2" fillId="0" borderId="1" xfId="1" applyFont="1" applyFill="1" applyBorder="1" applyAlignment="1">
      <alignment horizontal="left" vertical="center" wrapText="1"/>
    </xf>
    <xf numFmtId="9" fontId="2" fillId="3" borderId="1" xfId="1" applyFont="1" applyFill="1" applyBorder="1" applyAlignment="1">
      <alignment horizontal="left" vertical="center"/>
    </xf>
    <xf numFmtId="9" fontId="2" fillId="3" borderId="1" xfId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15" fillId="0" borderId="0" xfId="0" applyFont="1"/>
    <xf numFmtId="3" fontId="3" fillId="0" borderId="0" xfId="0" applyNumberFormat="1" applyFont="1" applyFill="1"/>
    <xf numFmtId="0" fontId="2" fillId="0" borderId="1" xfId="0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vertical="center" wrapText="1"/>
    </xf>
    <xf numFmtId="166" fontId="4" fillId="2" borderId="1" xfId="5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left" vertical="center" wrapText="1"/>
    </xf>
    <xf numFmtId="3" fontId="4" fillId="0" borderId="4" xfId="0" applyNumberFormat="1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3" fontId="8" fillId="3" borderId="5" xfId="0" applyNumberFormat="1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0" borderId="0" xfId="0" applyNumberFormat="1" applyFont="1" applyFill="1" applyAlignment="1">
      <alignment vertical="center"/>
    </xf>
    <xf numFmtId="49" fontId="8" fillId="5" borderId="1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right" vertical="center" wrapText="1"/>
    </xf>
    <xf numFmtId="166" fontId="8" fillId="5" borderId="1" xfId="1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wrapText="1"/>
    </xf>
  </cellXfs>
  <cellStyles count="6">
    <cellStyle name="Гиперссылка" xfId="3" builtinId="8"/>
    <cellStyle name="Обычный" xfId="0" builtinId="0"/>
    <cellStyle name="Обычный_ТЭП  Январь-2001 " xfId="2"/>
    <cellStyle name="Обычный_ТЭП  Январь-2001  2" xfId="4"/>
    <cellStyle name="Процентный" xfId="1" builtinId="5"/>
    <cellStyle name="Процентный 2" xfId="5"/>
  </cellStyles>
  <dxfs count="0"/>
  <tableStyles count="0" defaultTableStyle="TableStyleMedium2" defaultPivotStyle="PivotStyleLight16"/>
  <colors>
    <mruColors>
      <color rgb="FFCCFFCC"/>
      <color rgb="FF99FF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40;&#1054;%20&#1055;&#1069;%202020%20&#1075;/&#1044;&#1050;&#1056;&#1045;&#1052;/&#1048;&#1089;&#1087;&#1086;&#1083;&#1085;&#1077;&#1085;&#1080;&#1077;%20&#1090;&#1072;&#1088;&#1080;&#1092;&#1085;&#1099;&#1093;%20&#1089;&#1084;&#1077;&#1090;%20&#1079;&#1072;%202020%20&#1075;&#1086;&#1076;/&#1048;&#1089;&#1087;&#1086;&#1083;&#1085;&#1077;&#1085;&#1080;&#1077;%20&#1090;&#1072;&#1088;&#1080;&#1092;&#1085;&#1086;&#1081;%20&#1089;&#1084;&#1077;&#1090;&#1099;%20&#1058;&#1069;&#1062;-3%20&#1079;&#1072;%202020%20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40;&#1054;%20&#1055;&#1069;%202020%20&#1075;/&#1044;&#1050;&#1056;&#1045;&#1052;/&#1048;&#1089;&#1087;&#1086;&#1083;&#1085;&#1077;&#1085;&#1080;&#1077;%20&#1090;&#1072;&#1088;&#1080;&#1092;&#1085;&#1099;&#1093;%20&#1089;&#1084;&#1077;&#1090;%20&#1079;&#1072;%202020%20&#1075;&#1086;&#1076;/&#1048;&#1089;&#1087;&#1086;&#1083;&#1085;&#1077;&#1085;&#1080;&#1077;%20&#1090;&#1072;&#1088;&#1080;&#1092;&#1085;&#1086;&#1081;%20&#1089;&#1084;&#1077;&#1090;&#1099;%20&#1058;&#1069;&#1062;-2%20&#1079;&#1072;%202020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 2020г."/>
      <sheetName val="Пр. 2 ТЭЦ-3 по смете"/>
      <sheetName val="к печати"/>
      <sheetName val="Расшифр прочих затрат"/>
    </sheetNames>
    <sheetDataSet>
      <sheetData sheetId="0"/>
      <sheetData sheetId="1"/>
      <sheetData sheetId="2">
        <row r="24">
          <cell r="E24">
            <v>4766387.8</v>
          </cell>
          <cell r="F24">
            <v>639742.4</v>
          </cell>
          <cell r="G24">
            <v>2484784.9</v>
          </cell>
          <cell r="H24">
            <v>1641860.5</v>
          </cell>
          <cell r="I24">
            <v>5249757.1343435198</v>
          </cell>
          <cell r="J24">
            <v>687530.33684175753</v>
          </cell>
          <cell r="K24">
            <v>2658640.7514765514</v>
          </cell>
          <cell r="L24">
            <v>1903586.0460252112</v>
          </cell>
        </row>
        <row r="26">
          <cell r="E26">
            <v>2596052.7999999998</v>
          </cell>
          <cell r="F26">
            <v>371975.9</v>
          </cell>
          <cell r="G26">
            <v>1097273.3999999999</v>
          </cell>
          <cell r="H26">
            <v>1126803.5</v>
          </cell>
          <cell r="I26">
            <v>2878340.0701295086</v>
          </cell>
          <cell r="J26">
            <v>407096.10572790809</v>
          </cell>
          <cell r="K26">
            <v>1206598.75632022</v>
          </cell>
          <cell r="L26">
            <v>1264645.2080813805</v>
          </cell>
        </row>
        <row r="28">
          <cell r="E28">
            <v>277803.8</v>
          </cell>
          <cell r="F28">
            <v>17363.400000000001</v>
          </cell>
          <cell r="G28">
            <v>75340.399999999994</v>
          </cell>
          <cell r="H28">
            <v>185100</v>
          </cell>
          <cell r="I28">
            <v>360367.79072424304</v>
          </cell>
          <cell r="J28">
            <v>22523.827187048697</v>
          </cell>
          <cell r="K28">
            <v>97731.842519475613</v>
          </cell>
          <cell r="L28">
            <v>240112.12101771872</v>
          </cell>
        </row>
        <row r="29">
          <cell r="E29">
            <v>96975</v>
          </cell>
          <cell r="F29">
            <v>6061</v>
          </cell>
          <cell r="G29">
            <v>26300</v>
          </cell>
          <cell r="H29">
            <v>64614</v>
          </cell>
          <cell r="I29">
            <v>139284.00532867073</v>
          </cell>
          <cell r="J29">
            <v>8705.3401010267935</v>
          </cell>
          <cell r="K29">
            <v>37774.36803448353</v>
          </cell>
          <cell r="L29">
            <v>92804.297193160397</v>
          </cell>
        </row>
        <row r="30">
          <cell r="E30">
            <v>99441.8</v>
          </cell>
          <cell r="F30">
            <v>6215.4</v>
          </cell>
          <cell r="G30">
            <v>26968.400000000001</v>
          </cell>
          <cell r="H30">
            <v>66258</v>
          </cell>
          <cell r="I30">
            <v>103729.90652706947</v>
          </cell>
          <cell r="J30">
            <v>6483.4190554510033</v>
          </cell>
          <cell r="K30">
            <v>28131.32516893922</v>
          </cell>
          <cell r="L30">
            <v>69115.162302679251</v>
          </cell>
        </row>
        <row r="31">
          <cell r="E31">
            <v>81387</v>
          </cell>
          <cell r="F31">
            <v>5087</v>
          </cell>
          <cell r="G31">
            <v>22072</v>
          </cell>
          <cell r="H31">
            <v>54228</v>
          </cell>
          <cell r="I31">
            <v>117353.8788685028</v>
          </cell>
          <cell r="J31">
            <v>7335.0680305708993</v>
          </cell>
          <cell r="K31">
            <v>31826.149316052855</v>
          </cell>
          <cell r="L31">
            <v>78192.661521879054</v>
          </cell>
        </row>
        <row r="32">
          <cell r="E32">
            <v>2296294</v>
          </cell>
          <cell r="F32">
            <v>353239.5</v>
          </cell>
          <cell r="G32">
            <v>1015979.5</v>
          </cell>
          <cell r="H32">
            <v>927075</v>
          </cell>
          <cell r="I32">
            <v>2488797.4179569879</v>
          </cell>
          <cell r="J32">
            <v>382747.91221954982</v>
          </cell>
          <cell r="K32">
            <v>1100955.5016784254</v>
          </cell>
          <cell r="L32">
            <v>1005094.0040590127</v>
          </cell>
        </row>
        <row r="33">
          <cell r="E33">
            <v>2223890</v>
          </cell>
          <cell r="F33">
            <v>348714.5</v>
          </cell>
          <cell r="G33">
            <v>996343.5</v>
          </cell>
          <cell r="H33">
            <v>878832</v>
          </cell>
          <cell r="I33">
            <v>2409216.204007444</v>
          </cell>
          <cell r="J33">
            <v>377774.36112953152</v>
          </cell>
          <cell r="K33">
            <v>1079373.0377660275</v>
          </cell>
          <cell r="L33">
            <v>952068.80511188484</v>
          </cell>
        </row>
        <row r="34">
          <cell r="E34">
            <v>72404</v>
          </cell>
          <cell r="F34">
            <v>4525</v>
          </cell>
          <cell r="G34">
            <v>19636</v>
          </cell>
          <cell r="H34">
            <v>48243</v>
          </cell>
          <cell r="I34">
            <v>79581.213949544021</v>
          </cell>
          <cell r="J34">
            <v>4973.5510900183235</v>
          </cell>
          <cell r="K34">
            <v>21582.463912397747</v>
          </cell>
          <cell r="L34">
            <v>53025.198947127945</v>
          </cell>
        </row>
        <row r="35">
          <cell r="E35">
            <v>14525</v>
          </cell>
          <cell r="F35">
            <v>908</v>
          </cell>
          <cell r="G35">
            <v>3939</v>
          </cell>
          <cell r="H35">
            <v>9678</v>
          </cell>
          <cell r="I35">
            <v>21298.721907095492</v>
          </cell>
          <cell r="J35">
            <v>1331.4450596655909</v>
          </cell>
          <cell r="K35">
            <v>5775.9494383510601</v>
          </cell>
          <cell r="L35">
            <v>14191.32740907884</v>
          </cell>
        </row>
        <row r="36">
          <cell r="E36">
            <v>7430</v>
          </cell>
          <cell r="F36">
            <v>465</v>
          </cell>
          <cell r="G36">
            <v>2014.5</v>
          </cell>
          <cell r="H36">
            <v>4950.5</v>
          </cell>
          <cell r="I36">
            <v>7876.1395411821059</v>
          </cell>
          <cell r="J36">
            <v>492.92126164397121</v>
          </cell>
          <cell r="K36">
            <v>2135.4626839679809</v>
          </cell>
          <cell r="L36">
            <v>5247.7555955701537</v>
          </cell>
        </row>
        <row r="37">
          <cell r="E37">
            <v>4506</v>
          </cell>
          <cell r="F37">
            <v>282</v>
          </cell>
          <cell r="G37">
            <v>1221.5</v>
          </cell>
          <cell r="H37">
            <v>3002.5</v>
          </cell>
          <cell r="I37">
            <v>4771.4018009181873</v>
          </cell>
          <cell r="J37">
            <v>298.60969992430734</v>
          </cell>
          <cell r="K37">
            <v>1293.4459165161043</v>
          </cell>
          <cell r="L37">
            <v>3179.3461844777758</v>
          </cell>
        </row>
        <row r="38">
          <cell r="E38">
            <v>2924</v>
          </cell>
          <cell r="F38">
            <v>183</v>
          </cell>
          <cell r="G38">
            <v>793</v>
          </cell>
          <cell r="H38">
            <v>1948</v>
          </cell>
          <cell r="I38">
            <v>3104.737740263919</v>
          </cell>
          <cell r="J38">
            <v>194.3115617196639</v>
          </cell>
          <cell r="K38">
            <v>842.01676745187672</v>
          </cell>
          <cell r="L38">
            <v>2068.4094110923784</v>
          </cell>
        </row>
        <row r="39">
          <cell r="E39">
            <v>426415</v>
          </cell>
          <cell r="F39">
            <v>26650</v>
          </cell>
          <cell r="G39">
            <v>115644</v>
          </cell>
          <cell r="H39">
            <v>284121</v>
          </cell>
          <cell r="I39">
            <v>533972.43811265542</v>
          </cell>
          <cell r="J39">
            <v>33372.383381139975</v>
          </cell>
          <cell r="K39">
            <v>144813.31221917595</v>
          </cell>
          <cell r="L39">
            <v>355786.74251233949</v>
          </cell>
        </row>
        <row r="41">
          <cell r="E41">
            <v>383867</v>
          </cell>
          <cell r="F41">
            <v>23991</v>
          </cell>
          <cell r="G41">
            <v>104105</v>
          </cell>
          <cell r="H41">
            <v>255771</v>
          </cell>
          <cell r="I41">
            <v>476381.13941147365</v>
          </cell>
          <cell r="J41">
            <v>29772.968021790526</v>
          </cell>
          <cell r="K41">
            <v>129194.89958353143</v>
          </cell>
          <cell r="L41">
            <v>317413.27180615172</v>
          </cell>
        </row>
        <row r="42">
          <cell r="E42">
            <v>30554.800000000003</v>
          </cell>
          <cell r="F42">
            <v>1909</v>
          </cell>
          <cell r="G42">
            <v>8287.4</v>
          </cell>
          <cell r="H42">
            <v>20358.400000000001</v>
          </cell>
          <cell r="I42">
            <v>41245.755658973052</v>
          </cell>
          <cell r="J42">
            <v>2576.9485499162015</v>
          </cell>
          <cell r="K42">
            <v>11187.11545970431</v>
          </cell>
          <cell r="L42">
            <v>27481.691649352539</v>
          </cell>
        </row>
        <row r="43">
          <cell r="E43">
            <v>4824.2</v>
          </cell>
          <cell r="F43">
            <v>302</v>
          </cell>
          <cell r="G43">
            <v>1307.5999999999999</v>
          </cell>
          <cell r="H43">
            <v>3214.6</v>
          </cell>
          <cell r="I43">
            <v>9227.1198063432676</v>
          </cell>
          <cell r="J43">
            <v>577.62741625879255</v>
          </cell>
          <cell r="K43">
            <v>2501.0119519867453</v>
          </cell>
          <cell r="L43">
            <v>6148.4804380977293</v>
          </cell>
        </row>
        <row r="44">
          <cell r="E44">
            <v>7169</v>
          </cell>
          <cell r="F44">
            <v>448</v>
          </cell>
          <cell r="G44">
            <v>1944</v>
          </cell>
          <cell r="H44">
            <v>4777</v>
          </cell>
          <cell r="I44">
            <v>7118.4232358654062</v>
          </cell>
          <cell r="J44">
            <v>444.83939317445976</v>
          </cell>
          <cell r="K44">
            <v>1930.2852239534593</v>
          </cell>
          <cell r="L44">
            <v>4743.2986187374872</v>
          </cell>
        </row>
        <row r="45">
          <cell r="E45">
            <v>801401</v>
          </cell>
          <cell r="F45">
            <v>140088</v>
          </cell>
          <cell r="G45">
            <v>657340</v>
          </cell>
          <cell r="H45">
            <v>3973</v>
          </cell>
          <cell r="I45">
            <v>780857.04489801999</v>
          </cell>
          <cell r="J45">
            <v>136496.83704621511</v>
          </cell>
          <cell r="K45">
            <v>640489.05590742268</v>
          </cell>
          <cell r="L45">
            <v>3871.1519443822326</v>
          </cell>
        </row>
        <row r="46">
          <cell r="E46">
            <v>609572</v>
          </cell>
          <cell r="F46">
            <v>80219.5</v>
          </cell>
          <cell r="G46">
            <v>524231.5</v>
          </cell>
          <cell r="H46">
            <v>5121</v>
          </cell>
          <cell r="I46">
            <v>645728.51163057517</v>
          </cell>
          <cell r="J46">
            <v>84977.686538668</v>
          </cell>
          <cell r="K46">
            <v>555326.07509016793</v>
          </cell>
          <cell r="L46">
            <v>5424.7500017392449</v>
          </cell>
        </row>
        <row r="47">
          <cell r="E47">
            <v>149552</v>
          </cell>
          <cell r="F47">
            <v>9348</v>
          </cell>
          <cell r="G47">
            <v>40559</v>
          </cell>
          <cell r="H47">
            <v>99645</v>
          </cell>
          <cell r="I47">
            <v>180897.54283797811</v>
          </cell>
          <cell r="J47">
            <v>11307.316821650402</v>
          </cell>
          <cell r="K47">
            <v>49059.939517632942</v>
          </cell>
          <cell r="L47">
            <v>120530.28649869478</v>
          </cell>
        </row>
        <row r="48">
          <cell r="E48">
            <v>120344</v>
          </cell>
          <cell r="F48">
            <v>7522</v>
          </cell>
          <cell r="G48">
            <v>32638</v>
          </cell>
          <cell r="H48">
            <v>80184</v>
          </cell>
          <cell r="I48">
            <v>135796.25988309181</v>
          </cell>
          <cell r="J48">
            <v>8487.830443068342</v>
          </cell>
          <cell r="K48">
            <v>36828.743685305053</v>
          </cell>
          <cell r="L48">
            <v>90479.685754718404</v>
          </cell>
        </row>
        <row r="49">
          <cell r="E49">
            <v>10748</v>
          </cell>
          <cell r="F49">
            <v>672</v>
          </cell>
          <cell r="G49">
            <v>2915</v>
          </cell>
          <cell r="H49">
            <v>7161</v>
          </cell>
          <cell r="I49">
            <v>20020.472071788332</v>
          </cell>
          <cell r="J49">
            <v>1251.745183498489</v>
          </cell>
          <cell r="K49">
            <v>5429.8172766340704</v>
          </cell>
          <cell r="L49">
            <v>13338.909611655772</v>
          </cell>
        </row>
        <row r="50">
          <cell r="E50">
            <v>12106</v>
          </cell>
          <cell r="F50">
            <v>757</v>
          </cell>
          <cell r="G50">
            <v>3283</v>
          </cell>
          <cell r="H50">
            <v>8066</v>
          </cell>
          <cell r="I50">
            <v>13503.139822409488</v>
          </cell>
          <cell r="J50">
            <v>844.36451722815002</v>
          </cell>
          <cell r="K50">
            <v>3661.8873316512763</v>
          </cell>
          <cell r="L50">
            <v>8996.8879735300616</v>
          </cell>
        </row>
        <row r="51">
          <cell r="E51">
            <v>6354</v>
          </cell>
          <cell r="F51">
            <v>397</v>
          </cell>
          <cell r="G51">
            <v>1723</v>
          </cell>
          <cell r="H51">
            <v>4234</v>
          </cell>
          <cell r="I51">
            <v>11577.671060688506</v>
          </cell>
          <cell r="J51">
            <v>723.37667785541976</v>
          </cell>
          <cell r="K51">
            <v>3139.4912240425392</v>
          </cell>
          <cell r="L51">
            <v>7714.8031587905471</v>
          </cell>
        </row>
        <row r="52">
          <cell r="E52">
            <v>140519</v>
          </cell>
          <cell r="F52">
            <v>8782</v>
          </cell>
          <cell r="G52">
            <v>38109</v>
          </cell>
          <cell r="H52">
            <v>93628</v>
          </cell>
          <cell r="I52">
            <v>147719.65555793003</v>
          </cell>
          <cell r="J52">
            <v>9232.0185534322154</v>
          </cell>
          <cell r="K52">
            <v>40061.830454651368</v>
          </cell>
          <cell r="L52">
            <v>98425.806549846442</v>
          </cell>
        </row>
        <row r="53">
          <cell r="E53">
            <v>42876</v>
          </cell>
          <cell r="F53">
            <v>2679</v>
          </cell>
          <cell r="G53">
            <v>11628</v>
          </cell>
          <cell r="H53">
            <v>28569</v>
          </cell>
          <cell r="I53">
            <v>82241.871176852961</v>
          </cell>
          <cell r="J53">
            <v>5047.988772743809</v>
          </cell>
          <cell r="K53">
            <v>22291.781967280363</v>
          </cell>
          <cell r="L53">
            <v>54902.100436828798</v>
          </cell>
        </row>
        <row r="55">
          <cell r="E55">
            <v>937</v>
          </cell>
          <cell r="F55">
            <v>59</v>
          </cell>
          <cell r="G55">
            <v>254</v>
          </cell>
          <cell r="H55">
            <v>624</v>
          </cell>
          <cell r="I55">
            <v>1181.4987651190174</v>
          </cell>
          <cell r="J55">
            <v>74.395333129159042</v>
          </cell>
          <cell r="K55">
            <v>320.27821381027792</v>
          </cell>
          <cell r="L55">
            <v>786.82521817958036</v>
          </cell>
        </row>
        <row r="56">
          <cell r="E56">
            <v>7789</v>
          </cell>
          <cell r="F56">
            <v>487</v>
          </cell>
          <cell r="G56">
            <v>2112</v>
          </cell>
          <cell r="H56">
            <v>5190</v>
          </cell>
          <cell r="I56">
            <v>11833.115272136596</v>
          </cell>
          <cell r="J56">
            <v>739.85455610868178</v>
          </cell>
          <cell r="K56">
            <v>3208.5684240277947</v>
          </cell>
          <cell r="L56">
            <v>7884.6922920001198</v>
          </cell>
        </row>
        <row r="57">
          <cell r="E57">
            <v>36</v>
          </cell>
          <cell r="F57">
            <v>2</v>
          </cell>
          <cell r="G57">
            <v>10</v>
          </cell>
          <cell r="H57">
            <v>24</v>
          </cell>
          <cell r="I57">
            <v>373.3369310550566</v>
          </cell>
          <cell r="J57">
            <v>20.740940614169808</v>
          </cell>
          <cell r="K57">
            <v>103.70470307084906</v>
          </cell>
          <cell r="L57">
            <v>248.89128737003773</v>
          </cell>
        </row>
        <row r="58">
          <cell r="E58">
            <v>2355</v>
          </cell>
          <cell r="F58">
            <v>147</v>
          </cell>
          <cell r="G58">
            <v>639</v>
          </cell>
          <cell r="H58">
            <v>1569</v>
          </cell>
          <cell r="I58">
            <v>7894.4896954289006</v>
          </cell>
          <cell r="J58">
            <v>492.77706379110333</v>
          </cell>
          <cell r="K58">
            <v>2142.0717262756125</v>
          </cell>
          <cell r="L58">
            <v>5259.6409053621846</v>
          </cell>
        </row>
        <row r="59">
          <cell r="E59">
            <v>3109</v>
          </cell>
          <cell r="F59">
            <v>194</v>
          </cell>
          <cell r="G59">
            <v>843</v>
          </cell>
          <cell r="H59">
            <v>2072</v>
          </cell>
          <cell r="I59">
            <v>2958.0893467386381</v>
          </cell>
          <cell r="J59">
            <v>184.58325290038462</v>
          </cell>
          <cell r="K59">
            <v>802.080836056826</v>
          </cell>
          <cell r="L59">
            <v>1971.4252577814275</v>
          </cell>
        </row>
        <row r="60">
          <cell r="E60">
            <v>20287</v>
          </cell>
          <cell r="F60">
            <v>1268</v>
          </cell>
          <cell r="G60">
            <v>5502</v>
          </cell>
          <cell r="H60">
            <v>13517</v>
          </cell>
          <cell r="I60">
            <v>24904.826229952279</v>
          </cell>
          <cell r="J60">
            <v>1556.628365927909</v>
          </cell>
          <cell r="K60">
            <v>6754.3921682455493</v>
          </cell>
          <cell r="L60">
            <v>16593.805695778821</v>
          </cell>
        </row>
        <row r="61">
          <cell r="E61">
            <v>8215</v>
          </cell>
          <cell r="F61">
            <v>513</v>
          </cell>
          <cell r="G61">
            <v>2228</v>
          </cell>
          <cell r="H61">
            <v>5474</v>
          </cell>
          <cell r="I61">
            <v>8566.8774176383213</v>
          </cell>
          <cell r="J61">
            <v>534.97359893468763</v>
          </cell>
          <cell r="K61">
            <v>2323.4330963479219</v>
          </cell>
          <cell r="L61">
            <v>5708.4707223557125</v>
          </cell>
        </row>
        <row r="62">
          <cell r="E62">
            <v>63</v>
          </cell>
          <cell r="F62">
            <v>4</v>
          </cell>
          <cell r="G62">
            <v>17</v>
          </cell>
          <cell r="H62">
            <v>42</v>
          </cell>
          <cell r="I62">
            <v>239.00592185783796</v>
          </cell>
          <cell r="J62">
            <v>15.174979165577012</v>
          </cell>
          <cell r="K62">
            <v>64.493661453702302</v>
          </cell>
          <cell r="L62">
            <v>159.33728123855866</v>
          </cell>
        </row>
        <row r="63">
          <cell r="E63">
            <v>85</v>
          </cell>
          <cell r="F63">
            <v>5</v>
          </cell>
          <cell r="G63">
            <v>23</v>
          </cell>
          <cell r="H63">
            <v>57</v>
          </cell>
          <cell r="I63">
            <v>24290.63159692632</v>
          </cell>
          <cell r="J63">
            <v>1428.8606821721364</v>
          </cell>
          <cell r="K63">
            <v>6572.7591379918276</v>
          </cell>
          <cell r="L63">
            <v>16289.011776762356</v>
          </cell>
        </row>
        <row r="64">
          <cell r="E64">
            <v>147385.90387221685</v>
          </cell>
          <cell r="F64">
            <v>9303.0038722168447</v>
          </cell>
          <cell r="G64">
            <v>40263.4</v>
          </cell>
          <cell r="H64">
            <v>97819.5</v>
          </cell>
          <cell r="I64">
            <v>291195.01820191136</v>
          </cell>
          <cell r="J64">
            <v>18526.398154697494</v>
          </cell>
          <cell r="K64">
            <v>79991.693939642137</v>
          </cell>
          <cell r="L64">
            <v>192676.92610757175</v>
          </cell>
        </row>
        <row r="65">
          <cell r="E65">
            <v>146458.90387221685</v>
          </cell>
          <cell r="F65">
            <v>9245.0038722168447</v>
          </cell>
          <cell r="G65">
            <v>40012.400000000001</v>
          </cell>
          <cell r="H65">
            <v>97201.5</v>
          </cell>
          <cell r="I65">
            <v>289279.73243832402</v>
          </cell>
          <cell r="J65">
            <v>18406.563662477354</v>
          </cell>
          <cell r="K65">
            <v>79473.099843999822</v>
          </cell>
          <cell r="L65">
            <v>191400.06893184682</v>
          </cell>
        </row>
        <row r="67">
          <cell r="E67">
            <v>49023</v>
          </cell>
          <cell r="F67">
            <v>3064</v>
          </cell>
          <cell r="G67">
            <v>13295</v>
          </cell>
          <cell r="H67">
            <v>32664</v>
          </cell>
          <cell r="I67">
            <v>83516.039969512858</v>
          </cell>
          <cell r="J67">
            <v>5219.8589736774047</v>
          </cell>
          <cell r="K67">
            <v>22649.485984021241</v>
          </cell>
          <cell r="L67">
            <v>55646.695011814212</v>
          </cell>
        </row>
        <row r="68">
          <cell r="E68">
            <v>4191</v>
          </cell>
          <cell r="F68">
            <v>262</v>
          </cell>
          <cell r="G68">
            <v>1137</v>
          </cell>
          <cell r="H68">
            <v>2793</v>
          </cell>
          <cell r="I68">
            <v>9394.7542898392512</v>
          </cell>
          <cell r="J68">
            <v>587.31224622712568</v>
          </cell>
          <cell r="K68">
            <v>2548.7558166421445</v>
          </cell>
          <cell r="L68">
            <v>6258.6862269699814</v>
          </cell>
        </row>
        <row r="69">
          <cell r="E69">
            <v>661.5</v>
          </cell>
          <cell r="F69">
            <v>41</v>
          </cell>
          <cell r="G69">
            <v>179</v>
          </cell>
          <cell r="H69">
            <v>441</v>
          </cell>
          <cell r="I69">
            <v>1442.4836483817405</v>
          </cell>
          <cell r="J69">
            <v>89.405638070523608</v>
          </cell>
          <cell r="K69">
            <v>390.33193206399329</v>
          </cell>
          <cell r="L69">
            <v>962.74607824722375</v>
          </cell>
        </row>
        <row r="70">
          <cell r="E70">
            <v>21948</v>
          </cell>
          <cell r="F70">
            <v>1372</v>
          </cell>
          <cell r="G70">
            <v>5952</v>
          </cell>
          <cell r="H70">
            <v>14624</v>
          </cell>
          <cell r="I70">
            <v>26758.830119246006</v>
          </cell>
          <cell r="J70">
            <v>1672.7316804996135</v>
          </cell>
          <cell r="K70">
            <v>7256.6318967446796</v>
          </cell>
          <cell r="L70">
            <v>17829.466542001712</v>
          </cell>
        </row>
        <row r="71">
          <cell r="E71">
            <v>40892</v>
          </cell>
          <cell r="F71">
            <v>2556</v>
          </cell>
          <cell r="G71">
            <v>11090</v>
          </cell>
          <cell r="H71">
            <v>27246</v>
          </cell>
          <cell r="I71">
            <v>49511.943915734977</v>
          </cell>
          <cell r="J71">
            <v>3094.7991941851365</v>
          </cell>
          <cell r="K71">
            <v>13427.747677430816</v>
          </cell>
          <cell r="L71">
            <v>32989.397044119025</v>
          </cell>
        </row>
        <row r="72">
          <cell r="E72">
            <v>1084</v>
          </cell>
          <cell r="F72">
            <v>68</v>
          </cell>
          <cell r="G72">
            <v>294</v>
          </cell>
          <cell r="H72">
            <v>722</v>
          </cell>
          <cell r="I72">
            <v>2058.2746150510648</v>
          </cell>
          <cell r="J72">
            <v>129.116857770731</v>
          </cell>
          <cell r="K72">
            <v>558.24053212639581</v>
          </cell>
          <cell r="L72">
            <v>1370.917225153938</v>
          </cell>
        </row>
        <row r="73">
          <cell r="E73">
            <v>8211</v>
          </cell>
          <cell r="F73">
            <v>513</v>
          </cell>
          <cell r="G73">
            <v>2227</v>
          </cell>
          <cell r="H73">
            <v>5471</v>
          </cell>
          <cell r="I73">
            <v>9329.3098662127977</v>
          </cell>
          <cell r="J73">
            <v>582.86882978530821</v>
          </cell>
          <cell r="K73">
            <v>2530.3097152668247</v>
          </cell>
          <cell r="L73">
            <v>6216.1313211606648</v>
          </cell>
        </row>
        <row r="74">
          <cell r="E74">
            <v>644</v>
          </cell>
          <cell r="F74">
            <v>40</v>
          </cell>
          <cell r="G74">
            <v>175</v>
          </cell>
          <cell r="H74">
            <v>429</v>
          </cell>
          <cell r="I74">
            <v>1914.668598526428</v>
          </cell>
          <cell r="J74">
            <v>118.9235154364241</v>
          </cell>
          <cell r="K74">
            <v>520.29038003435539</v>
          </cell>
          <cell r="L74">
            <v>1275.4547030556485</v>
          </cell>
        </row>
        <row r="75">
          <cell r="E75">
            <v>2818</v>
          </cell>
          <cell r="F75">
            <v>176</v>
          </cell>
          <cell r="G75">
            <v>764</v>
          </cell>
          <cell r="H75">
            <v>1878</v>
          </cell>
          <cell r="I75">
            <v>6363.1200759614112</v>
          </cell>
          <cell r="J75">
            <v>397.41275137303347</v>
          </cell>
          <cell r="K75">
            <v>1725.1326252783954</v>
          </cell>
          <cell r="L75">
            <v>4240.574699309982</v>
          </cell>
        </row>
        <row r="76">
          <cell r="E76">
            <v>2562</v>
          </cell>
          <cell r="F76">
            <v>160</v>
          </cell>
          <cell r="G76">
            <v>695</v>
          </cell>
          <cell r="H76">
            <v>1707</v>
          </cell>
          <cell r="I76">
            <v>7226.2552932542649</v>
          </cell>
          <cell r="J76">
            <v>451.28838677622264</v>
          </cell>
          <cell r="K76">
            <v>1960.2839300592173</v>
          </cell>
          <cell r="L76">
            <v>4814.6829764188242</v>
          </cell>
        </row>
        <row r="77">
          <cell r="E77">
            <v>2082</v>
          </cell>
          <cell r="F77">
            <v>221</v>
          </cell>
          <cell r="G77">
            <v>857</v>
          </cell>
          <cell r="H77">
            <v>1004</v>
          </cell>
          <cell r="I77">
            <v>7192.829588207891</v>
          </cell>
          <cell r="J77">
            <v>763.5040052804726</v>
          </cell>
          <cell r="K77">
            <v>2960.7372512459956</v>
          </cell>
          <cell r="L77">
            <v>3468.5883316814229</v>
          </cell>
        </row>
        <row r="78">
          <cell r="E78">
            <v>12341.903872216844</v>
          </cell>
          <cell r="F78">
            <v>772.00387221684412</v>
          </cell>
          <cell r="G78">
            <v>3347.4</v>
          </cell>
          <cell r="H78">
            <v>8222.5</v>
          </cell>
          <cell r="I78">
            <v>84571.222458395321</v>
          </cell>
          <cell r="J78">
            <v>5299.3415833953613</v>
          </cell>
          <cell r="K78">
            <v>22945.152103085755</v>
          </cell>
          <cell r="L78">
            <v>56326.728771914204</v>
          </cell>
        </row>
        <row r="80">
          <cell r="E80">
            <v>4757</v>
          </cell>
          <cell r="F80">
            <v>297</v>
          </cell>
          <cell r="G80">
            <v>1290</v>
          </cell>
          <cell r="H80">
            <v>3170</v>
          </cell>
          <cell r="I80">
            <v>39247.474856499401</v>
          </cell>
          <cell r="J80">
            <v>2450.3889073744631</v>
          </cell>
          <cell r="K80">
            <v>10643.103335060801</v>
          </cell>
          <cell r="L80">
            <v>26153.982614064134</v>
          </cell>
        </row>
        <row r="81">
          <cell r="E81">
            <v>652</v>
          </cell>
          <cell r="F81">
            <v>41</v>
          </cell>
          <cell r="G81">
            <v>177</v>
          </cell>
          <cell r="H81">
            <v>434</v>
          </cell>
          <cell r="I81">
            <v>1541.2197057460733</v>
          </cell>
          <cell r="J81">
            <v>96.917190085259207</v>
          </cell>
          <cell r="K81">
            <v>418.39860109977752</v>
          </cell>
          <cell r="L81">
            <v>1025.9039145610366</v>
          </cell>
        </row>
        <row r="82">
          <cell r="E82">
            <v>974</v>
          </cell>
          <cell r="F82">
            <v>61</v>
          </cell>
          <cell r="G82">
            <v>264</v>
          </cell>
          <cell r="H82">
            <v>649</v>
          </cell>
          <cell r="I82">
            <v>966.59982503405581</v>
          </cell>
          <cell r="J82">
            <v>60.536539350182139</v>
          </cell>
          <cell r="K82">
            <v>261.99420308931286</v>
          </cell>
          <cell r="L82">
            <v>644.06908259456077</v>
          </cell>
        </row>
        <row r="83">
          <cell r="E83">
            <v>991</v>
          </cell>
          <cell r="F83">
            <v>62</v>
          </cell>
          <cell r="G83">
            <v>269</v>
          </cell>
          <cell r="H83">
            <v>660</v>
          </cell>
          <cell r="I83">
            <v>3124.1770305840005</v>
          </cell>
          <cell r="J83">
            <v>195.4580987852755</v>
          </cell>
          <cell r="K83">
            <v>848.03594472966302</v>
          </cell>
          <cell r="L83">
            <v>2080.6829870690617</v>
          </cell>
        </row>
        <row r="84">
          <cell r="E84">
            <v>3935</v>
          </cell>
          <cell r="F84">
            <v>246</v>
          </cell>
          <cell r="G84">
            <v>1067</v>
          </cell>
          <cell r="H84">
            <v>2622</v>
          </cell>
          <cell r="I84">
            <v>4518.2623431436823</v>
          </cell>
          <cell r="J84">
            <v>282.46316046082489</v>
          </cell>
          <cell r="K84">
            <v>1225.1552528930899</v>
          </cell>
          <cell r="L84">
            <v>3010.6439297897678</v>
          </cell>
        </row>
        <row r="86">
          <cell r="E86">
            <v>1032.9038722168441</v>
          </cell>
          <cell r="F86">
            <v>65.00387221684413</v>
          </cell>
          <cell r="G86">
            <v>280.39999999999998</v>
          </cell>
          <cell r="H86">
            <v>687.5</v>
          </cell>
          <cell r="I86">
            <v>35173.488697388108</v>
          </cell>
          <cell r="J86">
            <v>2213.5776873393565</v>
          </cell>
          <cell r="K86">
            <v>9548.4647662131101</v>
          </cell>
          <cell r="L86">
            <v>23411.446243835642</v>
          </cell>
        </row>
        <row r="92">
          <cell r="E92">
            <v>927</v>
          </cell>
          <cell r="F92">
            <v>58</v>
          </cell>
          <cell r="G92">
            <v>251</v>
          </cell>
          <cell r="H92">
            <v>618</v>
          </cell>
          <cell r="I92">
            <v>1915.2857635873786</v>
          </cell>
          <cell r="J92">
            <v>119.83449222013803</v>
          </cell>
          <cell r="K92">
            <v>518.59409564232158</v>
          </cell>
          <cell r="L92">
            <v>1276.8571757249192</v>
          </cell>
        </row>
        <row r="93">
          <cell r="E93">
            <v>4913773.7038722169</v>
          </cell>
          <cell r="F93">
            <v>649045.40387221682</v>
          </cell>
          <cell r="G93">
            <v>2525048.2999999998</v>
          </cell>
          <cell r="H93">
            <v>1739680</v>
          </cell>
          <cell r="I93">
            <v>5540952.1525454316</v>
          </cell>
          <cell r="J93">
            <v>706056.73499645502</v>
          </cell>
          <cell r="K93">
            <v>2738632.4454161935</v>
          </cell>
          <cell r="L93">
            <v>2096262.9721327829</v>
          </cell>
        </row>
        <row r="94">
          <cell r="E94">
            <v>403770.00000000023</v>
          </cell>
          <cell r="F94">
            <v>20588</v>
          </cell>
          <cell r="G94">
            <v>297000</v>
          </cell>
          <cell r="H94">
            <v>86182.000000000233</v>
          </cell>
          <cell r="I94">
            <v>593702.41104392987</v>
          </cell>
          <cell r="J94">
            <v>159368.95899354503</v>
          </cell>
          <cell r="K94">
            <v>996278.15778380726</v>
          </cell>
          <cell r="L94">
            <v>-561944.70573342289</v>
          </cell>
        </row>
        <row r="95">
          <cell r="E95">
            <v>5317543.7038722169</v>
          </cell>
          <cell r="F95">
            <v>669633.40387221682</v>
          </cell>
          <cell r="G95">
            <v>2822048.3</v>
          </cell>
          <cell r="H95">
            <v>1825862.0000000002</v>
          </cell>
          <cell r="I95">
            <v>6134654.5635893615</v>
          </cell>
          <cell r="J95">
            <v>865425.69399000006</v>
          </cell>
          <cell r="K95">
            <v>3734910.6032000007</v>
          </cell>
          <cell r="L95">
            <v>1534318.26639936</v>
          </cell>
        </row>
        <row r="96">
          <cell r="E96">
            <v>2209.0479999999998</v>
          </cell>
          <cell r="F96">
            <v>137.97800000000001</v>
          </cell>
          <cell r="G96">
            <v>599.21199999999999</v>
          </cell>
          <cell r="H96">
            <v>1471.8579999999997</v>
          </cell>
          <cell r="I96">
            <v>2208.197768</v>
          </cell>
          <cell r="J96">
            <v>178.321</v>
          </cell>
          <cell r="K96">
            <v>793.04200000000003</v>
          </cell>
          <cell r="L96">
            <v>1236.8347679999999</v>
          </cell>
        </row>
        <row r="98">
          <cell r="E98">
            <v>2407.1653055398601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 2020г."/>
      <sheetName val="Пр. 2 ТЭЦ-2 по смете"/>
      <sheetName val="к печати"/>
      <sheetName val="Расшифр прочих затрат"/>
    </sheetNames>
    <sheetDataSet>
      <sheetData sheetId="0"/>
      <sheetData sheetId="1"/>
      <sheetData sheetId="2">
        <row r="21">
          <cell r="E21">
            <v>1832511</v>
          </cell>
          <cell r="F21">
            <v>0</v>
          </cell>
          <cell r="G21">
            <v>1832511</v>
          </cell>
          <cell r="H21">
            <v>2517231.406952057</v>
          </cell>
          <cell r="I21">
            <v>0</v>
          </cell>
          <cell r="J21">
            <v>2517231.406952057</v>
          </cell>
        </row>
        <row r="23">
          <cell r="E23">
            <v>713790</v>
          </cell>
          <cell r="F23">
            <v>0</v>
          </cell>
          <cell r="G23">
            <v>713790</v>
          </cell>
          <cell r="H23">
            <v>1076708.7400601341</v>
          </cell>
          <cell r="I23">
            <v>0</v>
          </cell>
          <cell r="J23">
            <v>1076708.7400601341</v>
          </cell>
        </row>
        <row r="25">
          <cell r="E25">
            <v>73009</v>
          </cell>
          <cell r="F25">
            <v>0</v>
          </cell>
          <cell r="G25">
            <v>73009</v>
          </cell>
          <cell r="H25">
            <v>99633.802547083964</v>
          </cell>
          <cell r="I25">
            <v>0</v>
          </cell>
          <cell r="J25">
            <v>99633.802547083964</v>
          </cell>
        </row>
        <row r="26">
          <cell r="E26">
            <v>6126</v>
          </cell>
          <cell r="F26">
            <v>0</v>
          </cell>
          <cell r="G26">
            <v>6126</v>
          </cell>
          <cell r="H26">
            <v>12535.571758318989</v>
          </cell>
          <cell r="I26">
            <v>0</v>
          </cell>
          <cell r="J26">
            <v>12535.571758318989</v>
          </cell>
        </row>
        <row r="27">
          <cell r="E27">
            <v>38638</v>
          </cell>
          <cell r="F27">
            <v>0</v>
          </cell>
          <cell r="G27">
            <v>38638</v>
          </cell>
          <cell r="H27">
            <v>45942.178845303337</v>
          </cell>
          <cell r="I27">
            <v>0</v>
          </cell>
          <cell r="J27">
            <v>45942.178845303337</v>
          </cell>
        </row>
        <row r="28">
          <cell r="E28">
            <v>28245</v>
          </cell>
          <cell r="F28">
            <v>0</v>
          </cell>
          <cell r="G28">
            <v>28245</v>
          </cell>
          <cell r="H28">
            <v>41156.051943461644</v>
          </cell>
          <cell r="I28">
            <v>0</v>
          </cell>
          <cell r="J28">
            <v>41156.051943461644</v>
          </cell>
        </row>
        <row r="29">
          <cell r="E29">
            <v>633835</v>
          </cell>
          <cell r="F29">
            <v>0</v>
          </cell>
          <cell r="G29">
            <v>633835</v>
          </cell>
          <cell r="H29">
            <v>967876.67760924494</v>
          </cell>
          <cell r="I29">
            <v>0</v>
          </cell>
          <cell r="J29">
            <v>967876.67760924494</v>
          </cell>
        </row>
        <row r="30">
          <cell r="E30">
            <v>615931</v>
          </cell>
          <cell r="F30">
            <v>0</v>
          </cell>
          <cell r="G30">
            <v>615931</v>
          </cell>
          <cell r="H30">
            <v>937507.70496600692</v>
          </cell>
          <cell r="I30">
            <v>0</v>
          </cell>
          <cell r="J30">
            <v>937507.70496600692</v>
          </cell>
        </row>
        <row r="31">
          <cell r="E31">
            <v>17904</v>
          </cell>
          <cell r="F31">
            <v>0</v>
          </cell>
          <cell r="G31">
            <v>17904</v>
          </cell>
          <cell r="H31">
            <v>30368.972643238001</v>
          </cell>
          <cell r="I31">
            <v>0</v>
          </cell>
          <cell r="J31">
            <v>30368.972643238001</v>
          </cell>
        </row>
        <row r="32">
          <cell r="E32">
            <v>6946</v>
          </cell>
          <cell r="F32">
            <v>0</v>
          </cell>
          <cell r="G32">
            <v>6946</v>
          </cell>
          <cell r="H32">
            <v>9198.2599038050266</v>
          </cell>
          <cell r="I32">
            <v>0</v>
          </cell>
          <cell r="J32">
            <v>9198.2599038050266</v>
          </cell>
        </row>
        <row r="33">
          <cell r="E33">
            <v>5143</v>
          </cell>
          <cell r="F33">
            <v>0</v>
          </cell>
          <cell r="G33">
            <v>5143</v>
          </cell>
          <cell r="H33">
            <v>6981.2043416478227</v>
          </cell>
          <cell r="I33">
            <v>0</v>
          </cell>
          <cell r="J33">
            <v>6981.2043416478227</v>
          </cell>
        </row>
        <row r="34">
          <cell r="E34">
            <v>1803</v>
          </cell>
          <cell r="F34">
            <v>0</v>
          </cell>
          <cell r="G34">
            <v>1803</v>
          </cell>
          <cell r="H34">
            <v>2217.0555621572034</v>
          </cell>
          <cell r="I34">
            <v>0</v>
          </cell>
          <cell r="J34">
            <v>2217.0555621572034</v>
          </cell>
        </row>
        <row r="35">
          <cell r="E35">
            <v>263274</v>
          </cell>
          <cell r="F35">
            <v>0</v>
          </cell>
          <cell r="G35">
            <v>263274</v>
          </cell>
          <cell r="H35">
            <v>423090.19186859659</v>
          </cell>
          <cell r="I35">
            <v>0</v>
          </cell>
          <cell r="J35">
            <v>423090.19186859659</v>
          </cell>
        </row>
        <row r="37">
          <cell r="E37">
            <v>233473</v>
          </cell>
          <cell r="F37">
            <v>0</v>
          </cell>
          <cell r="G37">
            <v>233473</v>
          </cell>
          <cell r="H37">
            <v>375176.60557885678</v>
          </cell>
          <cell r="I37">
            <v>0</v>
          </cell>
          <cell r="J37">
            <v>375176.60557885678</v>
          </cell>
        </row>
        <row r="38">
          <cell r="E38">
            <v>19962</v>
          </cell>
          <cell r="F38">
            <v>0</v>
          </cell>
          <cell r="G38">
            <v>19962</v>
          </cell>
          <cell r="H38">
            <v>32665.394847421394</v>
          </cell>
          <cell r="I38">
            <v>0</v>
          </cell>
          <cell r="J38">
            <v>32665.394847421394</v>
          </cell>
        </row>
        <row r="39">
          <cell r="E39">
            <v>3152</v>
          </cell>
          <cell r="F39">
            <v>0</v>
          </cell>
          <cell r="G39">
            <v>3152</v>
          </cell>
          <cell r="H39">
            <v>7134.1503843036808</v>
          </cell>
          <cell r="I39">
            <v>0</v>
          </cell>
          <cell r="J39">
            <v>7134.1503843036808</v>
          </cell>
        </row>
        <row r="40">
          <cell r="E40">
            <v>6687</v>
          </cell>
          <cell r="F40">
            <v>0</v>
          </cell>
          <cell r="G40">
            <v>6687</v>
          </cell>
          <cell r="H40">
            <v>8114.0410580147554</v>
          </cell>
          <cell r="I40">
            <v>0</v>
          </cell>
          <cell r="J40">
            <v>8114.0410580147554</v>
          </cell>
        </row>
        <row r="41">
          <cell r="E41">
            <v>164434</v>
          </cell>
          <cell r="F41">
            <v>0</v>
          </cell>
          <cell r="G41">
            <v>164434</v>
          </cell>
          <cell r="H41">
            <v>183668.6107898565</v>
          </cell>
          <cell r="I41">
            <v>0</v>
          </cell>
          <cell r="J41">
            <v>183668.6107898565</v>
          </cell>
        </row>
        <row r="42">
          <cell r="E42">
            <v>553486</v>
          </cell>
          <cell r="F42">
            <v>0</v>
          </cell>
          <cell r="G42">
            <v>553486</v>
          </cell>
          <cell r="H42">
            <v>649235.14655652072</v>
          </cell>
          <cell r="I42">
            <v>0</v>
          </cell>
          <cell r="J42">
            <v>649235.14655652072</v>
          </cell>
        </row>
        <row r="43">
          <cell r="E43">
            <v>70357</v>
          </cell>
          <cell r="F43">
            <v>0</v>
          </cell>
          <cell r="G43">
            <v>70357</v>
          </cell>
          <cell r="H43">
            <v>94034.385421063344</v>
          </cell>
          <cell r="I43">
            <v>0</v>
          </cell>
          <cell r="J43">
            <v>94034.385421063344</v>
          </cell>
        </row>
        <row r="44">
          <cell r="E44">
            <v>44474</v>
          </cell>
          <cell r="F44">
            <v>0</v>
          </cell>
          <cell r="G44">
            <v>44474</v>
          </cell>
          <cell r="H44">
            <v>52016.891259711912</v>
          </cell>
          <cell r="I44">
            <v>0</v>
          </cell>
          <cell r="J44">
            <v>52016.891259711912</v>
          </cell>
        </row>
        <row r="45">
          <cell r="E45">
            <v>8132</v>
          </cell>
          <cell r="F45">
            <v>0</v>
          </cell>
          <cell r="G45">
            <v>8132</v>
          </cell>
          <cell r="H45">
            <v>11390.800796454685</v>
          </cell>
          <cell r="I45">
            <v>0</v>
          </cell>
          <cell r="J45">
            <v>11390.800796454685</v>
          </cell>
        </row>
        <row r="46">
          <cell r="E46">
            <v>9614</v>
          </cell>
          <cell r="F46">
            <v>0</v>
          </cell>
          <cell r="G46">
            <v>9614</v>
          </cell>
          <cell r="H46">
            <v>13161.181802266654</v>
          </cell>
          <cell r="I46">
            <v>0</v>
          </cell>
          <cell r="J46">
            <v>13161.181802266654</v>
          </cell>
        </row>
        <row r="47">
          <cell r="E47">
            <v>8137</v>
          </cell>
          <cell r="F47">
            <v>0</v>
          </cell>
          <cell r="G47">
            <v>8137</v>
          </cell>
          <cell r="H47">
            <v>17465.511562630101</v>
          </cell>
          <cell r="I47">
            <v>0</v>
          </cell>
          <cell r="J47">
            <v>17465.511562630101</v>
          </cell>
        </row>
        <row r="48">
          <cell r="E48">
            <v>43498</v>
          </cell>
          <cell r="F48">
            <v>0</v>
          </cell>
          <cell r="G48">
            <v>43498</v>
          </cell>
          <cell r="H48">
            <v>51469.326667338006</v>
          </cell>
          <cell r="I48">
            <v>0</v>
          </cell>
          <cell r="J48">
            <v>51469.326667338006</v>
          </cell>
        </row>
        <row r="49">
          <cell r="E49">
            <v>23672</v>
          </cell>
          <cell r="F49">
            <v>0</v>
          </cell>
          <cell r="G49">
            <v>23672</v>
          </cell>
          <cell r="H49">
            <v>39025.005588547785</v>
          </cell>
          <cell r="I49">
            <v>0</v>
          </cell>
          <cell r="J49">
            <v>39025.005588547785</v>
          </cell>
        </row>
        <row r="51">
          <cell r="E51">
            <v>519</v>
          </cell>
          <cell r="F51">
            <v>0</v>
          </cell>
          <cell r="G51">
            <v>519</v>
          </cell>
          <cell r="H51">
            <v>498.6660506203346</v>
          </cell>
          <cell r="I51">
            <v>0</v>
          </cell>
          <cell r="J51">
            <v>498.6660506203346</v>
          </cell>
        </row>
        <row r="52">
          <cell r="E52">
            <v>6233</v>
          </cell>
          <cell r="F52">
            <v>0</v>
          </cell>
          <cell r="G52">
            <v>6233</v>
          </cell>
          <cell r="H52">
            <v>8356.6437805178739</v>
          </cell>
          <cell r="I52">
            <v>0</v>
          </cell>
          <cell r="J52">
            <v>8356.6437805178739</v>
          </cell>
        </row>
        <row r="54">
          <cell r="E54">
            <v>1014</v>
          </cell>
          <cell r="F54">
            <v>0</v>
          </cell>
          <cell r="G54">
            <v>1014</v>
          </cell>
          <cell r="H54">
            <v>4350.4718299603455</v>
          </cell>
          <cell r="I54">
            <v>0</v>
          </cell>
          <cell r="J54">
            <v>4350.4718299603455</v>
          </cell>
        </row>
        <row r="55">
          <cell r="E55">
            <v>2271</v>
          </cell>
          <cell r="F55">
            <v>0</v>
          </cell>
          <cell r="G55">
            <v>2271</v>
          </cell>
          <cell r="H55">
            <v>2237.1348571655367</v>
          </cell>
          <cell r="I55">
            <v>0</v>
          </cell>
          <cell r="J55">
            <v>2237.1348571655367</v>
          </cell>
        </row>
        <row r="56">
          <cell r="E56">
            <v>9350</v>
          </cell>
          <cell r="F56">
            <v>0</v>
          </cell>
          <cell r="G56">
            <v>9350</v>
          </cell>
          <cell r="H56">
            <v>12718.074871682013</v>
          </cell>
          <cell r="I56">
            <v>0</v>
          </cell>
          <cell r="J56">
            <v>12718.074871682013</v>
          </cell>
        </row>
        <row r="57">
          <cell r="E57">
            <v>4202</v>
          </cell>
          <cell r="F57">
            <v>0</v>
          </cell>
          <cell r="G57">
            <v>4202</v>
          </cell>
          <cell r="H57">
            <v>5927.1414524993488</v>
          </cell>
          <cell r="I57">
            <v>0</v>
          </cell>
          <cell r="J57">
            <v>5927.1414524993488</v>
          </cell>
        </row>
        <row r="58">
          <cell r="E58">
            <v>55</v>
          </cell>
          <cell r="F58">
            <v>0</v>
          </cell>
          <cell r="G58">
            <v>55</v>
          </cell>
          <cell r="H58">
            <v>77.312660592573735</v>
          </cell>
          <cell r="I58">
            <v>0</v>
          </cell>
          <cell r="J58">
            <v>77.312660592573735</v>
          </cell>
        </row>
        <row r="59">
          <cell r="E59">
            <v>28</v>
          </cell>
          <cell r="F59">
            <v>0</v>
          </cell>
          <cell r="G59">
            <v>28</v>
          </cell>
          <cell r="H59">
            <v>4859.5600855097573</v>
          </cell>
          <cell r="I59">
            <v>0</v>
          </cell>
          <cell r="J59">
            <v>4859.5600855097573</v>
          </cell>
        </row>
        <row r="60">
          <cell r="E60">
            <v>71814</v>
          </cell>
          <cell r="F60">
            <v>0</v>
          </cell>
          <cell r="G60">
            <v>71814</v>
          </cell>
          <cell r="H60">
            <v>179699.72670638165</v>
          </cell>
          <cell r="I60">
            <v>0</v>
          </cell>
          <cell r="J60">
            <v>179699.72670638165</v>
          </cell>
        </row>
        <row r="61">
          <cell r="E61">
            <v>71157</v>
          </cell>
          <cell r="F61">
            <v>0</v>
          </cell>
          <cell r="G61">
            <v>71157</v>
          </cell>
          <cell r="H61">
            <v>178214.53755031608</v>
          </cell>
          <cell r="I61">
            <v>0</v>
          </cell>
          <cell r="J61">
            <v>178214.53755031608</v>
          </cell>
        </row>
        <row r="63">
          <cell r="E63">
            <v>38221</v>
          </cell>
          <cell r="F63">
            <v>0</v>
          </cell>
          <cell r="G63">
            <v>38221</v>
          </cell>
          <cell r="H63">
            <v>64754.162516239259</v>
          </cell>
          <cell r="I63">
            <v>0</v>
          </cell>
          <cell r="J63">
            <v>64754.162516239259</v>
          </cell>
        </row>
        <row r="64">
          <cell r="E64">
            <v>3268</v>
          </cell>
          <cell r="F64">
            <v>0</v>
          </cell>
          <cell r="G64">
            <v>3268</v>
          </cell>
          <cell r="H64">
            <v>7227.0929393651131</v>
          </cell>
          <cell r="I64">
            <v>0</v>
          </cell>
          <cell r="J64">
            <v>7227.0929393651131</v>
          </cell>
        </row>
        <row r="65">
          <cell r="E65">
            <v>516</v>
          </cell>
          <cell r="F65">
            <v>0</v>
          </cell>
          <cell r="G65">
            <v>516</v>
          </cell>
          <cell r="H65">
            <v>1111.7254852305539</v>
          </cell>
          <cell r="I65">
            <v>0</v>
          </cell>
          <cell r="J65">
            <v>1111.7254852305539</v>
          </cell>
        </row>
        <row r="67">
          <cell r="E67">
            <v>15725</v>
          </cell>
          <cell r="F67">
            <v>0</v>
          </cell>
          <cell r="G67">
            <v>15725</v>
          </cell>
          <cell r="H67">
            <v>24581.376432583187</v>
          </cell>
          <cell r="I67">
            <v>0</v>
          </cell>
          <cell r="J67">
            <v>24581.376432583187</v>
          </cell>
        </row>
        <row r="68">
          <cell r="E68">
            <v>505</v>
          </cell>
          <cell r="F68">
            <v>0</v>
          </cell>
          <cell r="G68">
            <v>505</v>
          </cell>
          <cell r="H68">
            <v>1596.2629581796225</v>
          </cell>
          <cell r="I68">
            <v>0</v>
          </cell>
          <cell r="J68">
            <v>1596.2629581796225</v>
          </cell>
        </row>
        <row r="69">
          <cell r="E69">
            <v>2634</v>
          </cell>
          <cell r="F69">
            <v>0</v>
          </cell>
          <cell r="G69">
            <v>2634</v>
          </cell>
          <cell r="H69">
            <v>3110.7508071400912</v>
          </cell>
          <cell r="I69">
            <v>0</v>
          </cell>
          <cell r="J69">
            <v>3110.7508071400912</v>
          </cell>
        </row>
        <row r="70">
          <cell r="E70">
            <v>476</v>
          </cell>
          <cell r="F70">
            <v>0</v>
          </cell>
          <cell r="G70">
            <v>476</v>
          </cell>
          <cell r="H70">
            <v>1488.4693011845191</v>
          </cell>
          <cell r="I70">
            <v>0</v>
          </cell>
          <cell r="J70">
            <v>1488.4693011845191</v>
          </cell>
        </row>
        <row r="71">
          <cell r="E71">
            <v>1864</v>
          </cell>
          <cell r="F71">
            <v>0</v>
          </cell>
          <cell r="G71">
            <v>1864</v>
          </cell>
          <cell r="H71">
            <v>4988.0833977087686</v>
          </cell>
          <cell r="I71">
            <v>0</v>
          </cell>
          <cell r="J71">
            <v>4988.0833977087686</v>
          </cell>
        </row>
        <row r="72">
          <cell r="E72">
            <v>1532</v>
          </cell>
          <cell r="F72">
            <v>0</v>
          </cell>
          <cell r="G72">
            <v>1532</v>
          </cell>
          <cell r="H72">
            <v>5657.2959017865905</v>
          </cell>
          <cell r="I72">
            <v>0</v>
          </cell>
          <cell r="J72">
            <v>5657.2959017865905</v>
          </cell>
        </row>
        <row r="73">
          <cell r="E73">
            <v>1380</v>
          </cell>
          <cell r="F73">
            <v>0</v>
          </cell>
          <cell r="G73">
            <v>1380</v>
          </cell>
          <cell r="H73">
            <v>5580.994619587942</v>
          </cell>
          <cell r="I73">
            <v>0</v>
          </cell>
          <cell r="J73">
            <v>5580.994619587942</v>
          </cell>
        </row>
        <row r="74">
          <cell r="E74">
            <v>5036</v>
          </cell>
          <cell r="F74">
            <v>0</v>
          </cell>
          <cell r="G74">
            <v>5036</v>
          </cell>
          <cell r="H74">
            <v>58118.323191310395</v>
          </cell>
          <cell r="I74">
            <v>0</v>
          </cell>
          <cell r="J74">
            <v>58118.323191310395</v>
          </cell>
        </row>
        <row r="76">
          <cell r="E76">
            <v>2028</v>
          </cell>
          <cell r="F76">
            <v>0</v>
          </cell>
          <cell r="G76">
            <v>2028</v>
          </cell>
          <cell r="H76">
            <v>30416.695645918309</v>
          </cell>
          <cell r="I76">
            <v>0</v>
          </cell>
          <cell r="J76">
            <v>30416.695645918309</v>
          </cell>
        </row>
        <row r="77">
          <cell r="E77">
            <v>270</v>
          </cell>
          <cell r="F77">
            <v>0</v>
          </cell>
          <cell r="G77">
            <v>270</v>
          </cell>
          <cell r="H77">
            <v>1189.3150731451335</v>
          </cell>
          <cell r="I77">
            <v>0</v>
          </cell>
          <cell r="J77">
            <v>1189.3150731451335</v>
          </cell>
        </row>
        <row r="78">
          <cell r="E78">
            <v>184</v>
          </cell>
          <cell r="F78">
            <v>0</v>
          </cell>
          <cell r="G78">
            <v>184</v>
          </cell>
          <cell r="H78">
            <v>744.84148489579059</v>
          </cell>
          <cell r="I78">
            <v>0</v>
          </cell>
          <cell r="J78">
            <v>744.84148489579059</v>
          </cell>
        </row>
        <row r="79">
          <cell r="E79">
            <v>2015</v>
          </cell>
          <cell r="F79">
            <v>0</v>
          </cell>
          <cell r="G79">
            <v>2015</v>
          </cell>
          <cell r="H79">
            <v>3808.4943815682695</v>
          </cell>
          <cell r="I79">
            <v>0</v>
          </cell>
          <cell r="J79">
            <v>3808.4943815682695</v>
          </cell>
        </row>
        <row r="80">
          <cell r="E80">
            <v>56</v>
          </cell>
          <cell r="F80">
            <v>0</v>
          </cell>
          <cell r="G80">
            <v>56</v>
          </cell>
          <cell r="H80">
            <v>57.346400000000003</v>
          </cell>
          <cell r="I80">
            <v>0</v>
          </cell>
          <cell r="J80">
            <v>57.346400000000003</v>
          </cell>
        </row>
        <row r="81">
          <cell r="E81">
            <v>483</v>
          </cell>
          <cell r="F81">
            <v>0</v>
          </cell>
          <cell r="G81">
            <v>483</v>
          </cell>
          <cell r="H81">
            <v>21901.630205782887</v>
          </cell>
          <cell r="I81">
            <v>0</v>
          </cell>
          <cell r="J81">
            <v>21901.630205782887</v>
          </cell>
        </row>
        <row r="89">
          <cell r="E89">
            <v>657</v>
          </cell>
          <cell r="F89">
            <v>0</v>
          </cell>
          <cell r="G89">
            <v>657</v>
          </cell>
          <cell r="H89">
            <v>1485.1891560655754</v>
          </cell>
          <cell r="I89">
            <v>0</v>
          </cell>
          <cell r="J89">
            <v>1485.1891560655754</v>
          </cell>
        </row>
        <row r="90">
          <cell r="E90">
            <v>1904325</v>
          </cell>
          <cell r="F90">
            <v>0</v>
          </cell>
          <cell r="G90">
            <v>1904325</v>
          </cell>
          <cell r="H90">
            <v>2696931.1336584389</v>
          </cell>
          <cell r="I90">
            <v>0</v>
          </cell>
          <cell r="J90">
            <v>2696931.1336584389</v>
          </cell>
        </row>
        <row r="91">
          <cell r="E91">
            <v>36460</v>
          </cell>
          <cell r="F91">
            <v>0</v>
          </cell>
          <cell r="G91">
            <v>36460</v>
          </cell>
          <cell r="H91">
            <v>-563828.8766182391</v>
          </cell>
          <cell r="I91">
            <v>0</v>
          </cell>
          <cell r="J91">
            <v>-563828.8766182391</v>
          </cell>
        </row>
        <row r="92">
          <cell r="E92">
            <v>5655843</v>
          </cell>
          <cell r="H92">
            <v>6369077.9873160226</v>
          </cell>
        </row>
        <row r="93">
          <cell r="E93">
            <v>1940785</v>
          </cell>
          <cell r="F93">
            <v>0</v>
          </cell>
          <cell r="G93">
            <v>1940785</v>
          </cell>
          <cell r="H93">
            <v>2133102.2570401998</v>
          </cell>
          <cell r="J93">
            <v>2133102.2570401998</v>
          </cell>
        </row>
        <row r="94">
          <cell r="E94">
            <v>711.02499999999998</v>
          </cell>
          <cell r="F94">
            <v>0</v>
          </cell>
          <cell r="G94">
            <v>711.02499999999998</v>
          </cell>
          <cell r="H94">
            <v>791.11029500000006</v>
          </cell>
          <cell r="I94">
            <v>0</v>
          </cell>
          <cell r="J94">
            <v>791.11029500000006</v>
          </cell>
        </row>
        <row r="95">
          <cell r="I95">
            <v>0</v>
          </cell>
        </row>
        <row r="96">
          <cell r="F96">
            <v>0</v>
          </cell>
          <cell r="I96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91"/>
  <sheetViews>
    <sheetView tabSelected="1" zoomScale="90" zoomScaleNormal="90" workbookViewId="0">
      <pane xSplit="4" ySplit="17" topLeftCell="E43" activePane="bottomRight" state="frozen"/>
      <selection pane="topRight" activeCell="E1" sqref="E1"/>
      <selection pane="bottomLeft" activeCell="A18" sqref="A18"/>
      <selection pane="bottomRight" activeCell="F16" sqref="F16:H16"/>
    </sheetView>
  </sheetViews>
  <sheetFormatPr defaultRowHeight="16.5" customHeight="1" x14ac:dyDescent="0.2"/>
  <cols>
    <col min="1" max="1" width="9.140625" style="3"/>
    <col min="2" max="2" width="6.140625" style="3" customWidth="1"/>
    <col min="3" max="3" width="32.140625" style="3" customWidth="1"/>
    <col min="4" max="4" width="9.7109375" style="49" customWidth="1"/>
    <col min="5" max="5" width="14.7109375" style="49" customWidth="1"/>
    <col min="6" max="6" width="7.85546875" style="3" customWidth="1"/>
    <col min="7" max="7" width="8.5703125" style="3" customWidth="1"/>
    <col min="8" max="8" width="9" style="3" customWidth="1"/>
    <col min="9" max="9" width="14.42578125" style="3" customWidth="1"/>
    <col min="10" max="13" width="9" style="3" customWidth="1"/>
    <col min="14" max="14" width="9.5703125" style="3" customWidth="1"/>
    <col min="15" max="15" width="9.7109375" style="3" customWidth="1"/>
    <col min="16" max="16" width="9.140625" style="3" customWidth="1"/>
    <col min="17" max="17" width="35" style="3" customWidth="1"/>
    <col min="18" max="18" width="2.140625" style="3" customWidth="1"/>
    <col min="19" max="16384" width="9.140625" style="3"/>
  </cols>
  <sheetData>
    <row r="1" spans="2:18" ht="12.7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" t="s">
        <v>173</v>
      </c>
      <c r="R1" s="1"/>
    </row>
    <row r="2" spans="2:18" ht="12.75" customHeight="1" x14ac:dyDescent="0.2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4" t="s">
        <v>200</v>
      </c>
      <c r="R2" s="15"/>
    </row>
    <row r="3" spans="2:18" ht="12.75" customHeight="1" x14ac:dyDescent="0.2">
      <c r="B3" s="5"/>
      <c r="C3" s="5"/>
      <c r="D3" s="5"/>
      <c r="E3" s="88"/>
      <c r="F3" s="5"/>
      <c r="G3" s="5"/>
      <c r="H3" s="5"/>
      <c r="I3" s="88"/>
      <c r="J3" s="88"/>
      <c r="K3" s="88"/>
      <c r="L3" s="88"/>
      <c r="M3" s="88"/>
      <c r="N3" s="88"/>
      <c r="O3" s="88"/>
      <c r="P3" s="88"/>
      <c r="Q3" s="4" t="s">
        <v>198</v>
      </c>
      <c r="R3" s="88"/>
    </row>
    <row r="4" spans="2:18" ht="12.75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4"/>
      <c r="R4" s="6"/>
    </row>
    <row r="5" spans="2:18" ht="12.75" customHeight="1" x14ac:dyDescent="0.2">
      <c r="B5" s="5"/>
      <c r="C5" s="5"/>
      <c r="D5" s="5"/>
      <c r="E5" s="88"/>
      <c r="F5" s="5"/>
      <c r="G5" s="5"/>
      <c r="H5" s="5"/>
      <c r="I5" s="88"/>
      <c r="J5" s="88"/>
      <c r="K5" s="88"/>
      <c r="L5" s="88"/>
      <c r="M5" s="88"/>
      <c r="N5" s="88"/>
      <c r="O5" s="88"/>
      <c r="P5" s="88"/>
      <c r="Q5" s="4"/>
      <c r="R5" s="88"/>
    </row>
    <row r="6" spans="2:18" ht="12.75" customHeigh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4"/>
      <c r="R6" s="6"/>
    </row>
    <row r="7" spans="2:18" ht="15.75" customHeight="1" x14ac:dyDescent="0.2">
      <c r="B7" s="145" t="s">
        <v>172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92"/>
    </row>
    <row r="8" spans="2:18" ht="15.75" customHeight="1" x14ac:dyDescent="0.2">
      <c r="B8" s="7"/>
      <c r="C8" s="7"/>
      <c r="D8" s="7"/>
      <c r="E8" s="89"/>
      <c r="F8" s="7"/>
      <c r="G8" s="7"/>
      <c r="H8" s="7"/>
      <c r="I8" s="89"/>
      <c r="J8" s="89"/>
      <c r="K8" s="89"/>
      <c r="L8" s="89"/>
      <c r="M8" s="89"/>
      <c r="N8" s="89"/>
      <c r="O8" s="89"/>
      <c r="P8" s="89"/>
      <c r="Q8" s="117"/>
      <c r="R8" s="89"/>
    </row>
    <row r="9" spans="2:18" ht="15.75" customHeight="1" x14ac:dyDescent="0.2">
      <c r="B9" s="115" t="s">
        <v>209</v>
      </c>
      <c r="C9" s="9"/>
      <c r="D9" s="9"/>
      <c r="E9" s="116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2:18" ht="15.75" customHeight="1" x14ac:dyDescent="0.2">
      <c r="B10" s="115" t="s">
        <v>201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2:18" ht="15.75" customHeight="1" x14ac:dyDescent="0.2">
      <c r="B11" s="115" t="s">
        <v>174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 ht="15.75" customHeight="1" x14ac:dyDescent="0.2">
      <c r="B12" s="115" t="s">
        <v>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2:18" ht="15.75" customHeight="1" x14ac:dyDescent="0.2">
      <c r="B13" s="115" t="s">
        <v>202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2:18" ht="15.75" customHeight="1" x14ac:dyDescent="0.2">
      <c r="B14" s="115" t="s">
        <v>203</v>
      </c>
      <c r="C14" s="115"/>
      <c r="D14" s="115"/>
      <c r="E14" s="115"/>
      <c r="F14" s="102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91"/>
    </row>
    <row r="15" spans="2:18" ht="15.75" x14ac:dyDescent="0.2">
      <c r="B15" s="5"/>
      <c r="C15" s="5"/>
      <c r="D15" s="5"/>
      <c r="E15" s="88"/>
      <c r="F15" s="5"/>
      <c r="G15" s="5"/>
      <c r="H15" s="5"/>
      <c r="I15" s="88"/>
      <c r="J15" s="88"/>
      <c r="K15" s="88"/>
      <c r="L15" s="88"/>
      <c r="M15" s="88"/>
      <c r="N15" s="88"/>
      <c r="O15" s="88"/>
      <c r="P15" s="88"/>
      <c r="Q15" s="118"/>
      <c r="R15" s="91"/>
    </row>
    <row r="16" spans="2:18" s="10" customFormat="1" ht="66" customHeight="1" x14ac:dyDescent="0.2">
      <c r="B16" s="146" t="s">
        <v>1</v>
      </c>
      <c r="C16" s="146" t="s">
        <v>2</v>
      </c>
      <c r="D16" s="146" t="s">
        <v>3</v>
      </c>
      <c r="E16" s="146" t="s">
        <v>210</v>
      </c>
      <c r="F16" s="146" t="s">
        <v>4</v>
      </c>
      <c r="G16" s="146"/>
      <c r="H16" s="146"/>
      <c r="I16" s="146" t="s">
        <v>212</v>
      </c>
      <c r="J16" s="146" t="s">
        <v>5</v>
      </c>
      <c r="K16" s="146"/>
      <c r="L16" s="146"/>
      <c r="M16" s="146" t="s">
        <v>6</v>
      </c>
      <c r="N16" s="146" t="s">
        <v>5</v>
      </c>
      <c r="O16" s="146"/>
      <c r="P16" s="146"/>
      <c r="Q16" s="147" t="s">
        <v>7</v>
      </c>
      <c r="R16" s="91"/>
    </row>
    <row r="17" spans="2:18" s="10" customFormat="1" ht="25.5" customHeight="1" x14ac:dyDescent="0.2">
      <c r="B17" s="146"/>
      <c r="C17" s="146"/>
      <c r="D17" s="146"/>
      <c r="E17" s="146"/>
      <c r="F17" s="11" t="s">
        <v>8</v>
      </c>
      <c r="G17" s="11" t="s">
        <v>9</v>
      </c>
      <c r="H17" s="11" t="s">
        <v>10</v>
      </c>
      <c r="I17" s="146"/>
      <c r="J17" s="90" t="s">
        <v>8</v>
      </c>
      <c r="K17" s="90" t="s">
        <v>9</v>
      </c>
      <c r="L17" s="90" t="s">
        <v>10</v>
      </c>
      <c r="M17" s="146"/>
      <c r="N17" s="90" t="s">
        <v>8</v>
      </c>
      <c r="O17" s="90" t="s">
        <v>9</v>
      </c>
      <c r="P17" s="90" t="s">
        <v>10</v>
      </c>
      <c r="Q17" s="148"/>
      <c r="R17" s="91"/>
    </row>
    <row r="18" spans="2:18" s="15" customFormat="1" ht="25.5" x14ac:dyDescent="0.2">
      <c r="B18" s="12" t="s">
        <v>11</v>
      </c>
      <c r="C18" s="13" t="s">
        <v>12</v>
      </c>
      <c r="D18" s="12" t="s">
        <v>13</v>
      </c>
      <c r="E18" s="13">
        <f>'[1]к печати'!E24</f>
        <v>4766387.8</v>
      </c>
      <c r="F18" s="13">
        <f>'[1]к печати'!$F$24</f>
        <v>639742.4</v>
      </c>
      <c r="G18" s="13">
        <f>'[1]к печати'!G24</f>
        <v>2484784.9</v>
      </c>
      <c r="H18" s="13">
        <f>'[1]к печати'!H24</f>
        <v>1641860.5</v>
      </c>
      <c r="I18" s="13">
        <f>'[1]к печати'!I24</f>
        <v>5249757.1343435198</v>
      </c>
      <c r="J18" s="13">
        <f>'[1]к печати'!J24</f>
        <v>687530.33684175753</v>
      </c>
      <c r="K18" s="13">
        <f>'[1]к печати'!K24</f>
        <v>2658640.7514765514</v>
      </c>
      <c r="L18" s="13">
        <f>'[1]к печати'!L24</f>
        <v>1903586.0460252112</v>
      </c>
      <c r="M18" s="104">
        <f t="shared" ref="M18:M49" si="0">I18/E18-1</f>
        <v>0.10141208701975946</v>
      </c>
      <c r="N18" s="104">
        <f t="shared" ref="N18:P18" si="1">J18/F18-1</f>
        <v>7.4698717549059657E-2</v>
      </c>
      <c r="O18" s="104">
        <f t="shared" si="1"/>
        <v>6.996816966995878E-2</v>
      </c>
      <c r="P18" s="104">
        <f t="shared" si="1"/>
        <v>0.15940790708175956</v>
      </c>
      <c r="Q18" s="14"/>
      <c r="R18" s="91"/>
    </row>
    <row r="19" spans="2:18" s="15" customFormat="1" ht="13.5" customHeight="1" x14ac:dyDescent="0.2">
      <c r="B19" s="12">
        <v>1</v>
      </c>
      <c r="C19" s="13" t="s">
        <v>14</v>
      </c>
      <c r="D19" s="12" t="s">
        <v>13</v>
      </c>
      <c r="E19" s="13">
        <f>'[1]к печати'!$E$26</f>
        <v>2596052.7999999998</v>
      </c>
      <c r="F19" s="13">
        <f>'[1]к печати'!$F$26</f>
        <v>371975.9</v>
      </c>
      <c r="G19" s="13">
        <f>'[1]к печати'!G26</f>
        <v>1097273.3999999999</v>
      </c>
      <c r="H19" s="13">
        <f>'[1]к печати'!H26</f>
        <v>1126803.5</v>
      </c>
      <c r="I19" s="13">
        <f>'[1]к печати'!I26</f>
        <v>2878340.0701295086</v>
      </c>
      <c r="J19" s="13">
        <f>'[1]к печати'!J26</f>
        <v>407096.10572790809</v>
      </c>
      <c r="K19" s="13">
        <f>'[1]к печати'!K26</f>
        <v>1206598.75632022</v>
      </c>
      <c r="L19" s="13">
        <f>'[1]к печати'!L26</f>
        <v>1264645.2080813805</v>
      </c>
      <c r="M19" s="104">
        <f t="shared" si="0"/>
        <v>0.10873710662953728</v>
      </c>
      <c r="N19" s="104">
        <f t="shared" ref="N19:N78" si="2">J19/F19-1</f>
        <v>9.4415271870860629E-2</v>
      </c>
      <c r="O19" s="104">
        <f t="shared" ref="O19:O79" si="3">K19/G19-1</f>
        <v>9.9633652214862867E-2</v>
      </c>
      <c r="P19" s="104">
        <f t="shared" ref="P19:P79" si="4">L19/H19-1</f>
        <v>0.12232985439021138</v>
      </c>
      <c r="Q19" s="14"/>
      <c r="R19" s="91"/>
    </row>
    <row r="20" spans="2:18" s="15" customFormat="1" ht="13.5" customHeight="1" x14ac:dyDescent="0.2">
      <c r="B20" s="16" t="s">
        <v>15</v>
      </c>
      <c r="C20" s="13" t="s">
        <v>16</v>
      </c>
      <c r="D20" s="12" t="s">
        <v>13</v>
      </c>
      <c r="E20" s="13">
        <f>'[1]к печати'!$E$28</f>
        <v>277803.8</v>
      </c>
      <c r="F20" s="13">
        <f>'[1]к печати'!$F$28</f>
        <v>17363.400000000001</v>
      </c>
      <c r="G20" s="13">
        <f>'[1]к печати'!G28</f>
        <v>75340.399999999994</v>
      </c>
      <c r="H20" s="13">
        <f>'[1]к печати'!H28</f>
        <v>185100</v>
      </c>
      <c r="I20" s="13">
        <f>'[1]к печати'!I28</f>
        <v>360367.79072424304</v>
      </c>
      <c r="J20" s="13">
        <f>'[1]к печати'!J28</f>
        <v>22523.827187048697</v>
      </c>
      <c r="K20" s="13">
        <f>'[1]к печати'!K28</f>
        <v>97731.842519475613</v>
      </c>
      <c r="L20" s="13">
        <f>'[1]к печати'!L28</f>
        <v>240112.12101771872</v>
      </c>
      <c r="M20" s="104">
        <f t="shared" si="0"/>
        <v>0.29720252467476338</v>
      </c>
      <c r="N20" s="104">
        <f>J20/F20-1</f>
        <v>0.29720142293840457</v>
      </c>
      <c r="O20" s="104">
        <f t="shared" si="3"/>
        <v>0.29720365858789743</v>
      </c>
      <c r="P20" s="104">
        <f t="shared" si="4"/>
        <v>0.29720216649226749</v>
      </c>
      <c r="Q20" s="14"/>
      <c r="R20" s="91"/>
    </row>
    <row r="21" spans="2:18" s="19" customFormat="1" ht="23.25" customHeight="1" x14ac:dyDescent="0.2">
      <c r="B21" s="17" t="s">
        <v>17</v>
      </c>
      <c r="C21" s="18" t="s">
        <v>18</v>
      </c>
      <c r="D21" s="17" t="s">
        <v>19</v>
      </c>
      <c r="E21" s="18">
        <f>'[1]к печати'!$E$29</f>
        <v>96975</v>
      </c>
      <c r="F21" s="18">
        <f>'[1]к печати'!$F$29</f>
        <v>6061</v>
      </c>
      <c r="G21" s="18">
        <f>'[1]к печати'!G29</f>
        <v>26300</v>
      </c>
      <c r="H21" s="18">
        <f>'[1]к печати'!H29</f>
        <v>64614</v>
      </c>
      <c r="I21" s="18">
        <f>'[1]к печати'!I29</f>
        <v>139284.00532867073</v>
      </c>
      <c r="J21" s="18">
        <f>'[1]к печати'!J29</f>
        <v>8705.3401010267935</v>
      </c>
      <c r="K21" s="18">
        <f>'[1]к печати'!K29</f>
        <v>37774.36803448353</v>
      </c>
      <c r="L21" s="18">
        <f>'[1]к печати'!L29</f>
        <v>92804.297193160397</v>
      </c>
      <c r="M21" s="103">
        <f t="shared" si="0"/>
        <v>0.43628775796515318</v>
      </c>
      <c r="N21" s="103">
        <f t="shared" si="2"/>
        <v>0.43628775796515318</v>
      </c>
      <c r="O21" s="103">
        <f t="shared" si="3"/>
        <v>0.43628775796515318</v>
      </c>
      <c r="P21" s="103">
        <f t="shared" si="4"/>
        <v>0.43628775796515296</v>
      </c>
      <c r="Q21" s="18" t="s">
        <v>205</v>
      </c>
      <c r="R21" s="91"/>
    </row>
    <row r="22" spans="2:18" s="19" customFormat="1" ht="24" customHeight="1" x14ac:dyDescent="0.2">
      <c r="B22" s="20" t="s">
        <v>20</v>
      </c>
      <c r="C22" s="18" t="s">
        <v>21</v>
      </c>
      <c r="D22" s="17" t="s">
        <v>19</v>
      </c>
      <c r="E22" s="18">
        <f>'[1]к печати'!$E$30</f>
        <v>99441.8</v>
      </c>
      <c r="F22" s="18">
        <f>'[1]к печати'!$F$30</f>
        <v>6215.4</v>
      </c>
      <c r="G22" s="18">
        <f>'[1]к печати'!G30</f>
        <v>26968.400000000001</v>
      </c>
      <c r="H22" s="18">
        <f>'[1]к печати'!H30</f>
        <v>66258</v>
      </c>
      <c r="I22" s="18">
        <f>'[1]к печати'!I30</f>
        <v>103729.90652706947</v>
      </c>
      <c r="J22" s="18">
        <f>'[1]к печати'!J30</f>
        <v>6483.4190554510033</v>
      </c>
      <c r="K22" s="18">
        <f>'[1]к печати'!K30</f>
        <v>28131.32516893922</v>
      </c>
      <c r="L22" s="18">
        <f>'[1]к печати'!L30</f>
        <v>69115.162302679251</v>
      </c>
      <c r="M22" s="103">
        <f t="shared" si="0"/>
        <v>4.3121770996396469E-2</v>
      </c>
      <c r="N22" s="103">
        <f t="shared" si="2"/>
        <v>4.3121770996396691E-2</v>
      </c>
      <c r="O22" s="103">
        <f t="shared" si="3"/>
        <v>4.3121770996396469E-2</v>
      </c>
      <c r="P22" s="103">
        <f t="shared" si="4"/>
        <v>4.3121770996396691E-2</v>
      </c>
      <c r="Q22" s="18" t="s">
        <v>191</v>
      </c>
      <c r="R22" s="91"/>
    </row>
    <row r="23" spans="2:18" s="19" customFormat="1" ht="25.5" x14ac:dyDescent="0.2">
      <c r="B23" s="17" t="s">
        <v>22</v>
      </c>
      <c r="C23" s="18" t="s">
        <v>23</v>
      </c>
      <c r="D23" s="17" t="s">
        <v>19</v>
      </c>
      <c r="E23" s="18">
        <f>'[1]к печати'!$E$31</f>
        <v>81387</v>
      </c>
      <c r="F23" s="18">
        <f>'[1]к печати'!$F$31</f>
        <v>5087</v>
      </c>
      <c r="G23" s="18">
        <f>'[1]к печати'!G31</f>
        <v>22072</v>
      </c>
      <c r="H23" s="18">
        <f>'[1]к печати'!H31</f>
        <v>54228</v>
      </c>
      <c r="I23" s="18">
        <f>'[1]к печати'!I31</f>
        <v>117353.8788685028</v>
      </c>
      <c r="J23" s="18">
        <f>'[1]к печати'!J31</f>
        <v>7335.0680305708993</v>
      </c>
      <c r="K23" s="18">
        <f>'[1]к печати'!K31</f>
        <v>31826.149316052855</v>
      </c>
      <c r="L23" s="18">
        <f>'[1]к печати'!L31</f>
        <v>78192.661521879054</v>
      </c>
      <c r="M23" s="103">
        <f t="shared" si="0"/>
        <v>0.44192412631627653</v>
      </c>
      <c r="N23" s="103">
        <f t="shared" si="2"/>
        <v>0.44192412631627653</v>
      </c>
      <c r="O23" s="103">
        <f t="shared" si="3"/>
        <v>0.44192412631627653</v>
      </c>
      <c r="P23" s="103">
        <f t="shared" si="4"/>
        <v>0.44192412631627676</v>
      </c>
      <c r="Q23" s="18" t="s">
        <v>214</v>
      </c>
      <c r="R23" s="91"/>
    </row>
    <row r="24" spans="2:18" s="15" customFormat="1" ht="13.5" customHeight="1" x14ac:dyDescent="0.2">
      <c r="B24" s="16" t="s">
        <v>24</v>
      </c>
      <c r="C24" s="13" t="s">
        <v>25</v>
      </c>
      <c r="D24" s="12" t="s">
        <v>13</v>
      </c>
      <c r="E24" s="13">
        <f>'[1]к печати'!$E$32</f>
        <v>2296294</v>
      </c>
      <c r="F24" s="13">
        <f>'[1]к печати'!$F$32</f>
        <v>353239.5</v>
      </c>
      <c r="G24" s="13">
        <f>'[1]к печати'!G32</f>
        <v>1015979.5</v>
      </c>
      <c r="H24" s="13">
        <f>'[1]к печати'!H32</f>
        <v>927075</v>
      </c>
      <c r="I24" s="13">
        <f>'[1]к печати'!I32</f>
        <v>2488797.4179569879</v>
      </c>
      <c r="J24" s="13">
        <f>'[1]к печати'!J32</f>
        <v>382747.91221954982</v>
      </c>
      <c r="K24" s="13">
        <f>'[1]к печати'!K32</f>
        <v>1100955.5016784254</v>
      </c>
      <c r="L24" s="13">
        <f>'[1]к печати'!L32</f>
        <v>1005094.0040590127</v>
      </c>
      <c r="M24" s="104">
        <f t="shared" si="0"/>
        <v>8.3832217458647662E-2</v>
      </c>
      <c r="N24" s="104">
        <f t="shared" si="2"/>
        <v>8.353655867916765E-2</v>
      </c>
      <c r="O24" s="104">
        <f t="shared" si="3"/>
        <v>8.3639484535293684E-2</v>
      </c>
      <c r="P24" s="104">
        <f t="shared" si="4"/>
        <v>8.4156086680163611E-2</v>
      </c>
      <c r="Q24" s="14"/>
      <c r="R24" s="91"/>
    </row>
    <row r="25" spans="2:18" s="19" customFormat="1" ht="25.5" customHeight="1" x14ac:dyDescent="0.2">
      <c r="B25" s="20" t="s">
        <v>26</v>
      </c>
      <c r="C25" s="18" t="s">
        <v>27</v>
      </c>
      <c r="D25" s="17" t="s">
        <v>19</v>
      </c>
      <c r="E25" s="18">
        <f>'[1]к печати'!$E$33</f>
        <v>2223890</v>
      </c>
      <c r="F25" s="18">
        <f>'[1]к печати'!$F$33</f>
        <v>348714.5</v>
      </c>
      <c r="G25" s="18">
        <f>'[1]к печати'!G33</f>
        <v>996343.5</v>
      </c>
      <c r="H25" s="18">
        <f>'[1]к печати'!H33</f>
        <v>878832</v>
      </c>
      <c r="I25" s="18">
        <f>'[1]к печати'!I33</f>
        <v>2409216.204007444</v>
      </c>
      <c r="J25" s="18">
        <f>'[1]к печати'!J33</f>
        <v>377774.36112953152</v>
      </c>
      <c r="K25" s="18">
        <f>'[1]к печати'!K33</f>
        <v>1079373.0377660275</v>
      </c>
      <c r="L25" s="18">
        <f>'[1]к печати'!L33</f>
        <v>952068.80511188484</v>
      </c>
      <c r="M25" s="103">
        <f t="shared" si="0"/>
        <v>8.3334249449138253E-2</v>
      </c>
      <c r="N25" s="103">
        <f t="shared" si="2"/>
        <v>8.3334249449138253E-2</v>
      </c>
      <c r="O25" s="103">
        <f t="shared" si="3"/>
        <v>8.3334249449138253E-2</v>
      </c>
      <c r="P25" s="103">
        <f t="shared" si="4"/>
        <v>8.3334249449138031E-2</v>
      </c>
      <c r="Q25" s="18" t="s">
        <v>191</v>
      </c>
      <c r="R25" s="91"/>
    </row>
    <row r="26" spans="2:18" s="19" customFormat="1" ht="25.5" customHeight="1" x14ac:dyDescent="0.2">
      <c r="B26" s="20" t="s">
        <v>28</v>
      </c>
      <c r="C26" s="18" t="s">
        <v>29</v>
      </c>
      <c r="D26" s="17" t="s">
        <v>19</v>
      </c>
      <c r="E26" s="18">
        <f>'[1]к печати'!$E$34</f>
        <v>72404</v>
      </c>
      <c r="F26" s="18">
        <f>'[1]к печати'!$F$34</f>
        <v>4525</v>
      </c>
      <c r="G26" s="18">
        <f>'[1]к печати'!G34</f>
        <v>19636</v>
      </c>
      <c r="H26" s="18">
        <f>'[1]к печати'!H34</f>
        <v>48243</v>
      </c>
      <c r="I26" s="18">
        <f>'[1]к печати'!I34</f>
        <v>79581.213949544021</v>
      </c>
      <c r="J26" s="18">
        <f>'[1]к печати'!J34</f>
        <v>4973.5510900183235</v>
      </c>
      <c r="K26" s="18">
        <f>'[1]к печати'!K34</f>
        <v>21582.463912397747</v>
      </c>
      <c r="L26" s="18">
        <f>'[1]к печати'!L34</f>
        <v>53025.198947127945</v>
      </c>
      <c r="M26" s="103">
        <f t="shared" si="0"/>
        <v>9.9127312711231763E-2</v>
      </c>
      <c r="N26" s="103">
        <f t="shared" si="2"/>
        <v>9.9127312711231763E-2</v>
      </c>
      <c r="O26" s="103">
        <f t="shared" si="3"/>
        <v>9.9127312711231763E-2</v>
      </c>
      <c r="P26" s="103">
        <f t="shared" si="4"/>
        <v>9.9127312711231541E-2</v>
      </c>
      <c r="Q26" s="18" t="s">
        <v>191</v>
      </c>
      <c r="R26" s="91"/>
    </row>
    <row r="27" spans="2:18" s="15" customFormat="1" ht="25.5" x14ac:dyDescent="0.2">
      <c r="B27" s="16" t="s">
        <v>30</v>
      </c>
      <c r="C27" s="13" t="s">
        <v>31</v>
      </c>
      <c r="D27" s="12" t="s">
        <v>13</v>
      </c>
      <c r="E27" s="13">
        <f>'[1]к печати'!$E$35</f>
        <v>14525</v>
      </c>
      <c r="F27" s="13">
        <f>'[1]к печати'!$F$35</f>
        <v>908</v>
      </c>
      <c r="G27" s="13">
        <f>'[1]к печати'!G35</f>
        <v>3939</v>
      </c>
      <c r="H27" s="13">
        <f>'[1]к печати'!H35</f>
        <v>9678</v>
      </c>
      <c r="I27" s="13">
        <f>'[1]к печати'!I35</f>
        <v>21298.721907095492</v>
      </c>
      <c r="J27" s="13">
        <f>'[1]к печати'!J35</f>
        <v>1331.4450596655909</v>
      </c>
      <c r="K27" s="13">
        <f>'[1]к печати'!K35</f>
        <v>5775.9494383510601</v>
      </c>
      <c r="L27" s="13">
        <f>'[1]к печати'!L35</f>
        <v>14191.32740907884</v>
      </c>
      <c r="M27" s="104">
        <f t="shared" si="0"/>
        <v>0.46634918465373443</v>
      </c>
      <c r="N27" s="104">
        <f t="shared" si="2"/>
        <v>0.46634918465373443</v>
      </c>
      <c r="O27" s="104">
        <f t="shared" si="3"/>
        <v>0.46634918465373443</v>
      </c>
      <c r="P27" s="104">
        <f t="shared" si="4"/>
        <v>0.46634918465373421</v>
      </c>
      <c r="Q27" s="96" t="s">
        <v>215</v>
      </c>
      <c r="R27" s="91"/>
    </row>
    <row r="28" spans="2:18" s="15" customFormat="1" ht="13.5" customHeight="1" x14ac:dyDescent="0.2">
      <c r="B28" s="16" t="s">
        <v>32</v>
      </c>
      <c r="C28" s="13" t="s">
        <v>33</v>
      </c>
      <c r="D28" s="12" t="s">
        <v>13</v>
      </c>
      <c r="E28" s="13">
        <f>'[1]к печати'!$E$36</f>
        <v>7430</v>
      </c>
      <c r="F28" s="13">
        <f>'[1]к печати'!$F$36</f>
        <v>465</v>
      </c>
      <c r="G28" s="13">
        <f>'[1]к печати'!G36</f>
        <v>2014.5</v>
      </c>
      <c r="H28" s="13">
        <f>'[1]к печати'!H36</f>
        <v>4950.5</v>
      </c>
      <c r="I28" s="13">
        <f>'[1]к печати'!I36</f>
        <v>7876.1395411821059</v>
      </c>
      <c r="J28" s="13">
        <f>'[1]к печати'!J36</f>
        <v>492.92126164397121</v>
      </c>
      <c r="K28" s="13">
        <f>'[1]к печати'!K36</f>
        <v>2135.4626839679809</v>
      </c>
      <c r="L28" s="13">
        <f>'[1]к печати'!L36</f>
        <v>5247.7555955701537</v>
      </c>
      <c r="M28" s="104">
        <f t="shared" si="0"/>
        <v>6.0045698678614423E-2</v>
      </c>
      <c r="N28" s="104">
        <f t="shared" si="2"/>
        <v>6.0045723965529429E-2</v>
      </c>
      <c r="O28" s="104">
        <f t="shared" si="3"/>
        <v>6.004600842292418E-2</v>
      </c>
      <c r="P28" s="104">
        <f t="shared" si="4"/>
        <v>6.0045570259600778E-2</v>
      </c>
      <c r="Q28" s="14"/>
      <c r="R28" s="91"/>
    </row>
    <row r="29" spans="2:18" s="19" customFormat="1" ht="13.5" customHeight="1" x14ac:dyDescent="0.2">
      <c r="B29" s="20" t="s">
        <v>34</v>
      </c>
      <c r="C29" s="18" t="s">
        <v>35</v>
      </c>
      <c r="D29" s="17" t="s">
        <v>19</v>
      </c>
      <c r="E29" s="18">
        <f>'[1]к печати'!$E$37</f>
        <v>4506</v>
      </c>
      <c r="F29" s="18">
        <f>'[1]к печати'!$F$37</f>
        <v>282</v>
      </c>
      <c r="G29" s="18">
        <f>'[1]к печати'!G37</f>
        <v>1221.5</v>
      </c>
      <c r="H29" s="18">
        <f>'[1]к печати'!H37</f>
        <v>3002.5</v>
      </c>
      <c r="I29" s="18">
        <f>'[1]к печати'!I37</f>
        <v>4771.4018009181873</v>
      </c>
      <c r="J29" s="18">
        <f>'[1]к печати'!J37</f>
        <v>298.60969992430734</v>
      </c>
      <c r="K29" s="18">
        <f>'[1]к печати'!K37</f>
        <v>1293.4459165161043</v>
      </c>
      <c r="L29" s="18">
        <f>'[1]к печати'!L37</f>
        <v>3179.3461844777758</v>
      </c>
      <c r="M29" s="103">
        <f t="shared" si="0"/>
        <v>5.889964512165724E-2</v>
      </c>
      <c r="N29" s="103">
        <f t="shared" si="2"/>
        <v>5.889964512165724E-2</v>
      </c>
      <c r="O29" s="103">
        <f t="shared" si="3"/>
        <v>5.889964512165724E-2</v>
      </c>
      <c r="P29" s="103">
        <f t="shared" si="4"/>
        <v>5.889964512165724E-2</v>
      </c>
      <c r="Q29" s="18"/>
      <c r="R29" s="91"/>
    </row>
    <row r="30" spans="2:18" s="19" customFormat="1" ht="13.5" customHeight="1" x14ac:dyDescent="0.2">
      <c r="B30" s="20" t="s">
        <v>36</v>
      </c>
      <c r="C30" s="18" t="s">
        <v>37</v>
      </c>
      <c r="D30" s="17" t="s">
        <v>19</v>
      </c>
      <c r="E30" s="18">
        <f>'[1]к печати'!E38</f>
        <v>2924</v>
      </c>
      <c r="F30" s="18">
        <f>'[1]к печати'!$F$38</f>
        <v>183</v>
      </c>
      <c r="G30" s="18">
        <f>'[1]к печати'!G38</f>
        <v>793</v>
      </c>
      <c r="H30" s="18">
        <f>'[1]к печати'!H38</f>
        <v>1948</v>
      </c>
      <c r="I30" s="18">
        <f>'[1]к печати'!I38</f>
        <v>3104.737740263919</v>
      </c>
      <c r="J30" s="18">
        <f>'[1]к печати'!J38</f>
        <v>194.3115617196639</v>
      </c>
      <c r="K30" s="18">
        <f>'[1]к печати'!K38</f>
        <v>842.01676745187672</v>
      </c>
      <c r="L30" s="18">
        <f>'[1]к печати'!L38</f>
        <v>2068.4094110923784</v>
      </c>
      <c r="M30" s="103">
        <f t="shared" si="0"/>
        <v>6.181181267575897E-2</v>
      </c>
      <c r="N30" s="103">
        <f t="shared" si="2"/>
        <v>6.181181267575897E-2</v>
      </c>
      <c r="O30" s="103">
        <f t="shared" si="3"/>
        <v>6.1811812675758748E-2</v>
      </c>
      <c r="P30" s="103">
        <f t="shared" si="4"/>
        <v>6.181181267575897E-2</v>
      </c>
      <c r="Q30" s="18"/>
      <c r="R30" s="91"/>
    </row>
    <row r="31" spans="2:18" s="15" customFormat="1" ht="13.5" customHeight="1" x14ac:dyDescent="0.2">
      <c r="B31" s="16" t="s">
        <v>38</v>
      </c>
      <c r="C31" s="13" t="s">
        <v>39</v>
      </c>
      <c r="D31" s="12" t="s">
        <v>13</v>
      </c>
      <c r="E31" s="13">
        <f>'[1]к печати'!E39</f>
        <v>426415</v>
      </c>
      <c r="F31" s="13">
        <f>'[1]к печати'!$F$39</f>
        <v>26650</v>
      </c>
      <c r="G31" s="13">
        <f>'[1]к печати'!G39</f>
        <v>115644</v>
      </c>
      <c r="H31" s="13">
        <f>'[1]к печати'!H39</f>
        <v>284121</v>
      </c>
      <c r="I31" s="13">
        <f>'[1]к печати'!I39</f>
        <v>533972.43811265542</v>
      </c>
      <c r="J31" s="13">
        <f>'[1]к печати'!J39</f>
        <v>33372.383381139975</v>
      </c>
      <c r="K31" s="13">
        <f>'[1]к печати'!K39</f>
        <v>144813.31221917595</v>
      </c>
      <c r="L31" s="13">
        <f>'[1]к печати'!L39</f>
        <v>355786.74251233949</v>
      </c>
      <c r="M31" s="104">
        <f t="shared" si="0"/>
        <v>0.25223652571475075</v>
      </c>
      <c r="N31" s="104">
        <f t="shared" si="2"/>
        <v>0.25224703118724112</v>
      </c>
      <c r="O31" s="104">
        <f t="shared" si="3"/>
        <v>0.25223368457659667</v>
      </c>
      <c r="P31" s="104">
        <f t="shared" si="4"/>
        <v>0.25223669673251714</v>
      </c>
      <c r="Q31" s="14"/>
      <c r="R31" s="91"/>
    </row>
    <row r="32" spans="2:18" s="19" customFormat="1" ht="25.5" x14ac:dyDescent="0.2">
      <c r="B32" s="17" t="s">
        <v>40</v>
      </c>
      <c r="C32" s="18" t="s">
        <v>41</v>
      </c>
      <c r="D32" s="17" t="s">
        <v>19</v>
      </c>
      <c r="E32" s="18">
        <f>'[1]к печати'!E41</f>
        <v>383867</v>
      </c>
      <c r="F32" s="18">
        <f>'[1]к печати'!$F$41</f>
        <v>23991</v>
      </c>
      <c r="G32" s="18">
        <f>'[1]к печати'!G41</f>
        <v>104105</v>
      </c>
      <c r="H32" s="18">
        <f>'[1]к печати'!H41</f>
        <v>255771</v>
      </c>
      <c r="I32" s="18">
        <f>'[1]к печати'!I41</f>
        <v>476381.13941147365</v>
      </c>
      <c r="J32" s="18">
        <f>'[1]к печати'!J41</f>
        <v>29772.968021790526</v>
      </c>
      <c r="K32" s="18">
        <f>'[1]к печати'!K41</f>
        <v>129194.89958353143</v>
      </c>
      <c r="L32" s="18">
        <f>'[1]к печати'!L41</f>
        <v>317413.27180615172</v>
      </c>
      <c r="M32" s="103">
        <f t="shared" si="0"/>
        <v>0.24100571138304061</v>
      </c>
      <c r="N32" s="103">
        <f t="shared" si="2"/>
        <v>0.24100571138304061</v>
      </c>
      <c r="O32" s="103">
        <f t="shared" si="3"/>
        <v>0.24100571138304039</v>
      </c>
      <c r="P32" s="103">
        <f t="shared" si="4"/>
        <v>0.24100571138304083</v>
      </c>
      <c r="Q32" s="142" t="s">
        <v>176</v>
      </c>
      <c r="R32" s="91"/>
    </row>
    <row r="33" spans="2:18" s="19" customFormat="1" ht="15.75" x14ac:dyDescent="0.2">
      <c r="B33" s="17" t="s">
        <v>42</v>
      </c>
      <c r="C33" s="18" t="s">
        <v>43</v>
      </c>
      <c r="D33" s="17" t="s">
        <v>19</v>
      </c>
      <c r="E33" s="18">
        <f>'[1]к печати'!E42</f>
        <v>30554.800000000003</v>
      </c>
      <c r="F33" s="18">
        <f>'[1]к печати'!$F$42</f>
        <v>1909</v>
      </c>
      <c r="G33" s="18">
        <f>'[1]к печати'!G42</f>
        <v>8287.4</v>
      </c>
      <c r="H33" s="18">
        <f>'[1]к печати'!H42</f>
        <v>20358.400000000001</v>
      </c>
      <c r="I33" s="18">
        <f>'[1]к печати'!I42</f>
        <v>41245.755658973052</v>
      </c>
      <c r="J33" s="18">
        <f>'[1]к печати'!J42</f>
        <v>2576.9485499162015</v>
      </c>
      <c r="K33" s="18">
        <f>'[1]к печати'!K42</f>
        <v>11187.11545970431</v>
      </c>
      <c r="L33" s="18">
        <f>'[1]к печати'!L42</f>
        <v>27481.691649352539</v>
      </c>
      <c r="M33" s="103">
        <f t="shared" si="0"/>
        <v>0.34989447350246272</v>
      </c>
      <c r="N33" s="103">
        <f t="shared" si="2"/>
        <v>0.34989447350246272</v>
      </c>
      <c r="O33" s="103">
        <f t="shared" si="3"/>
        <v>0.34989447350246272</v>
      </c>
      <c r="P33" s="103">
        <f t="shared" si="4"/>
        <v>0.34989447350246272</v>
      </c>
      <c r="Q33" s="143"/>
      <c r="R33" s="91"/>
    </row>
    <row r="34" spans="2:18" s="19" customFormat="1" ht="25.5" x14ac:dyDescent="0.2">
      <c r="B34" s="17" t="s">
        <v>163</v>
      </c>
      <c r="C34" s="18" t="s">
        <v>180</v>
      </c>
      <c r="D34" s="17" t="s">
        <v>19</v>
      </c>
      <c r="E34" s="18">
        <f>'[1]к печати'!E43</f>
        <v>4824.2</v>
      </c>
      <c r="F34" s="18">
        <f>'[1]к печати'!$F$43</f>
        <v>302</v>
      </c>
      <c r="G34" s="18">
        <f>'[1]к печати'!G43</f>
        <v>1307.5999999999999</v>
      </c>
      <c r="H34" s="18">
        <f>'[1]к печати'!H43</f>
        <v>3214.6</v>
      </c>
      <c r="I34" s="18">
        <f>'[1]к печати'!I43</f>
        <v>9227.1198063432676</v>
      </c>
      <c r="J34" s="18">
        <f>'[1]к печати'!J43</f>
        <v>577.62741625879255</v>
      </c>
      <c r="K34" s="18">
        <f>'[1]к печати'!K43</f>
        <v>2501.0119519867453</v>
      </c>
      <c r="L34" s="18">
        <f>'[1]к печати'!L43</f>
        <v>6148.4804380977293</v>
      </c>
      <c r="M34" s="103">
        <f t="shared" si="0"/>
        <v>0.91267356377083608</v>
      </c>
      <c r="N34" s="103">
        <f t="shared" ref="N34:N35" si="5">J34/F34-1</f>
        <v>0.9126735637708363</v>
      </c>
      <c r="O34" s="103">
        <f t="shared" ref="O34:O35" si="6">K34/G34-1</f>
        <v>0.9126735637708363</v>
      </c>
      <c r="P34" s="103">
        <f t="shared" ref="P34:P35" si="7">L34/H34-1</f>
        <v>0.91267356377083608</v>
      </c>
      <c r="Q34" s="18" t="s">
        <v>216</v>
      </c>
      <c r="R34" s="115"/>
    </row>
    <row r="35" spans="2:18" s="19" customFormat="1" ht="28.5" customHeight="1" x14ac:dyDescent="0.2">
      <c r="B35" s="17" t="s">
        <v>189</v>
      </c>
      <c r="C35" s="18" t="s">
        <v>188</v>
      </c>
      <c r="D35" s="17" t="s">
        <v>19</v>
      </c>
      <c r="E35" s="18">
        <f>'[1]к печати'!E44</f>
        <v>7169</v>
      </c>
      <c r="F35" s="18">
        <f>'[1]к печати'!$F$44</f>
        <v>448</v>
      </c>
      <c r="G35" s="18">
        <f>'[1]к печати'!G44</f>
        <v>1944</v>
      </c>
      <c r="H35" s="18">
        <f>'[1]к печати'!H44</f>
        <v>4777</v>
      </c>
      <c r="I35" s="18">
        <f>'[1]к печати'!I44</f>
        <v>7118.4232358654062</v>
      </c>
      <c r="J35" s="18">
        <f>'[1]к печати'!J44</f>
        <v>444.83939317445976</v>
      </c>
      <c r="K35" s="18">
        <f>'[1]к печати'!K44</f>
        <v>1930.2852239534593</v>
      </c>
      <c r="L35" s="18">
        <f>'[1]к печати'!L44</f>
        <v>4743.2986187374872</v>
      </c>
      <c r="M35" s="103">
        <f t="shared" si="0"/>
        <v>-7.054925949866564E-3</v>
      </c>
      <c r="N35" s="103">
        <f t="shared" si="5"/>
        <v>-7.054925949866564E-3</v>
      </c>
      <c r="O35" s="103">
        <f t="shared" si="6"/>
        <v>-7.054925949866564E-3</v>
      </c>
      <c r="P35" s="103">
        <f t="shared" si="7"/>
        <v>-7.054925949866564E-3</v>
      </c>
      <c r="Q35" s="18" t="s">
        <v>206</v>
      </c>
      <c r="R35" s="115"/>
    </row>
    <row r="36" spans="2:18" s="15" customFormat="1" ht="66" customHeight="1" x14ac:dyDescent="0.2">
      <c r="B36" s="16" t="s">
        <v>44</v>
      </c>
      <c r="C36" s="13" t="s">
        <v>45</v>
      </c>
      <c r="D36" s="12" t="s">
        <v>13</v>
      </c>
      <c r="E36" s="13">
        <f>'[1]к печати'!E45</f>
        <v>801401</v>
      </c>
      <c r="F36" s="13">
        <f>'[1]к печати'!F45</f>
        <v>140088</v>
      </c>
      <c r="G36" s="13">
        <f>'[1]к печати'!G45</f>
        <v>657340</v>
      </c>
      <c r="H36" s="13">
        <f>'[1]к печати'!H45</f>
        <v>3973</v>
      </c>
      <c r="I36" s="13">
        <f>'[1]к печати'!I45</f>
        <v>780857.04489801999</v>
      </c>
      <c r="J36" s="13">
        <f>'[1]к печати'!J45</f>
        <v>136496.83704621511</v>
      </c>
      <c r="K36" s="13">
        <f>'[1]к печати'!K45</f>
        <v>640489.05590742268</v>
      </c>
      <c r="L36" s="13">
        <f>'[1]к печати'!L45</f>
        <v>3871.1519443822326</v>
      </c>
      <c r="M36" s="104">
        <f t="shared" si="0"/>
        <v>-2.5635050495295131E-2</v>
      </c>
      <c r="N36" s="104">
        <f t="shared" si="2"/>
        <v>-2.563505049529502E-2</v>
      </c>
      <c r="O36" s="104">
        <f t="shared" si="3"/>
        <v>-2.5635050495295131E-2</v>
      </c>
      <c r="P36" s="104">
        <f t="shared" si="4"/>
        <v>-2.5635050495285028E-2</v>
      </c>
      <c r="Q36" s="96" t="s">
        <v>206</v>
      </c>
      <c r="R36" s="91"/>
    </row>
    <row r="37" spans="2:18" s="15" customFormat="1" ht="15.75" x14ac:dyDescent="0.2">
      <c r="B37" s="16" t="s">
        <v>46</v>
      </c>
      <c r="C37" s="13" t="s">
        <v>47</v>
      </c>
      <c r="D37" s="12" t="s">
        <v>13</v>
      </c>
      <c r="E37" s="13">
        <f>'[1]к печати'!E46</f>
        <v>609572</v>
      </c>
      <c r="F37" s="13">
        <f>'[1]к печати'!F46</f>
        <v>80219.5</v>
      </c>
      <c r="G37" s="13">
        <f>'[1]к печати'!G46</f>
        <v>524231.5</v>
      </c>
      <c r="H37" s="13">
        <f>'[1]к печати'!H46</f>
        <v>5121</v>
      </c>
      <c r="I37" s="13">
        <f>'[1]к печати'!I46</f>
        <v>645728.51163057517</v>
      </c>
      <c r="J37" s="13">
        <f>'[1]к печати'!J46</f>
        <v>84977.686538668</v>
      </c>
      <c r="K37" s="13">
        <f>'[1]к печати'!K46</f>
        <v>555326.07509016793</v>
      </c>
      <c r="L37" s="13">
        <f>'[1]к печати'!L46</f>
        <v>5424.7500017392449</v>
      </c>
      <c r="M37" s="104">
        <f t="shared" si="0"/>
        <v>5.9314587334351243E-2</v>
      </c>
      <c r="N37" s="104">
        <f t="shared" ref="N37:N38" si="8">J37/F37-1</f>
        <v>5.9314587334351465E-2</v>
      </c>
      <c r="O37" s="104">
        <f t="shared" ref="O37:O38" si="9">K37/G37-1</f>
        <v>5.9314587334351243E-2</v>
      </c>
      <c r="P37" s="104">
        <f t="shared" ref="P37:P38" si="10">L37/H37-1</f>
        <v>5.931458733435746E-2</v>
      </c>
      <c r="Q37" s="96"/>
      <c r="R37" s="91"/>
    </row>
    <row r="38" spans="2:18" s="15" customFormat="1" ht="13.5" customHeight="1" x14ac:dyDescent="0.2">
      <c r="B38" s="16" t="s">
        <v>48</v>
      </c>
      <c r="C38" s="13" t="s">
        <v>49</v>
      </c>
      <c r="D38" s="12" t="s">
        <v>13</v>
      </c>
      <c r="E38" s="13">
        <f>'[1]к печати'!E47</f>
        <v>149552</v>
      </c>
      <c r="F38" s="13">
        <f>'[1]к печати'!F47</f>
        <v>9348</v>
      </c>
      <c r="G38" s="13">
        <f>'[1]к печати'!G47</f>
        <v>40559</v>
      </c>
      <c r="H38" s="13">
        <f>'[1]к печати'!H47</f>
        <v>99645</v>
      </c>
      <c r="I38" s="13">
        <f>'[1]к печати'!I47</f>
        <v>180897.54283797811</v>
      </c>
      <c r="J38" s="13">
        <f>'[1]к печати'!J47</f>
        <v>11307.316821650402</v>
      </c>
      <c r="K38" s="13">
        <f>'[1]к печати'!K47</f>
        <v>49059.939517632942</v>
      </c>
      <c r="L38" s="13">
        <f>'[1]к печати'!L47</f>
        <v>120530.28649869478</v>
      </c>
      <c r="M38" s="104">
        <f t="shared" si="0"/>
        <v>0.20959627980888329</v>
      </c>
      <c r="N38" s="104">
        <f t="shared" si="8"/>
        <v>0.20959743492195138</v>
      </c>
      <c r="O38" s="104">
        <f t="shared" si="9"/>
        <v>0.2095944061153614</v>
      </c>
      <c r="P38" s="104">
        <f t="shared" si="10"/>
        <v>0.2095969341030135</v>
      </c>
      <c r="Q38" s="14"/>
      <c r="R38" s="91"/>
    </row>
    <row r="39" spans="2:18" s="19" customFormat="1" ht="25.5" x14ac:dyDescent="0.2">
      <c r="B39" s="17" t="s">
        <v>50</v>
      </c>
      <c r="C39" s="21" t="s">
        <v>51</v>
      </c>
      <c r="D39" s="17" t="s">
        <v>19</v>
      </c>
      <c r="E39" s="18">
        <f>'[1]к печати'!E48</f>
        <v>120344</v>
      </c>
      <c r="F39" s="18">
        <f>'[1]к печати'!F48</f>
        <v>7522</v>
      </c>
      <c r="G39" s="18">
        <f>'[1]к печати'!G48</f>
        <v>32638</v>
      </c>
      <c r="H39" s="18">
        <f>'[1]к печати'!H48</f>
        <v>80184</v>
      </c>
      <c r="I39" s="18">
        <f>'[1]к печати'!I48</f>
        <v>135796.25988309181</v>
      </c>
      <c r="J39" s="18">
        <f>'[1]к печати'!J48</f>
        <v>8487.830443068342</v>
      </c>
      <c r="K39" s="18">
        <f>'[1]к печати'!K48</f>
        <v>36828.743685305053</v>
      </c>
      <c r="L39" s="18">
        <f>'[1]к печати'!L48</f>
        <v>90479.685754718404</v>
      </c>
      <c r="M39" s="103">
        <f t="shared" si="0"/>
        <v>0.12840075020850072</v>
      </c>
      <c r="N39" s="103">
        <f t="shared" si="2"/>
        <v>0.12840075020850072</v>
      </c>
      <c r="O39" s="103">
        <f t="shared" si="3"/>
        <v>0.12840075020850095</v>
      </c>
      <c r="P39" s="103">
        <f t="shared" si="4"/>
        <v>0.1284007502085005</v>
      </c>
      <c r="Q39" s="18" t="s">
        <v>185</v>
      </c>
      <c r="R39" s="91"/>
    </row>
    <row r="40" spans="2:18" s="19" customFormat="1" ht="25.5" x14ac:dyDescent="0.2">
      <c r="B40" s="17" t="s">
        <v>52</v>
      </c>
      <c r="C40" s="21" t="s">
        <v>53</v>
      </c>
      <c r="D40" s="17" t="s">
        <v>19</v>
      </c>
      <c r="E40" s="18">
        <f>'[1]к печати'!E49</f>
        <v>10748</v>
      </c>
      <c r="F40" s="18">
        <f>'[1]к печати'!F49</f>
        <v>672</v>
      </c>
      <c r="G40" s="18">
        <f>'[1]к печати'!G49</f>
        <v>2915</v>
      </c>
      <c r="H40" s="18">
        <f>'[1]к печати'!H49</f>
        <v>7161</v>
      </c>
      <c r="I40" s="18">
        <f>'[1]к печати'!I49</f>
        <v>20020.472071788332</v>
      </c>
      <c r="J40" s="18">
        <f>'[1]к печати'!J49</f>
        <v>1251.745183498489</v>
      </c>
      <c r="K40" s="18">
        <f>'[1]к печати'!K49</f>
        <v>5429.8172766340704</v>
      </c>
      <c r="L40" s="18">
        <f>'[1]к печати'!L49</f>
        <v>13338.909611655772</v>
      </c>
      <c r="M40" s="103">
        <f t="shared" si="0"/>
        <v>0.8627160468727515</v>
      </c>
      <c r="N40" s="103">
        <f t="shared" si="2"/>
        <v>0.8627160468727515</v>
      </c>
      <c r="O40" s="103">
        <f t="shared" si="3"/>
        <v>0.8627160468727515</v>
      </c>
      <c r="P40" s="103">
        <f t="shared" si="4"/>
        <v>0.86271604687275127</v>
      </c>
      <c r="Q40" s="18" t="s">
        <v>185</v>
      </c>
      <c r="R40" s="91"/>
    </row>
    <row r="41" spans="2:18" s="19" customFormat="1" ht="45" customHeight="1" x14ac:dyDescent="0.2">
      <c r="B41" s="17" t="s">
        <v>54</v>
      </c>
      <c r="C41" s="22" t="s">
        <v>55</v>
      </c>
      <c r="D41" s="17" t="s">
        <v>19</v>
      </c>
      <c r="E41" s="18">
        <f>'[1]к печати'!E50</f>
        <v>12106</v>
      </c>
      <c r="F41" s="18">
        <f>'[1]к печати'!F50</f>
        <v>757</v>
      </c>
      <c r="G41" s="18">
        <f>'[1]к печати'!G50</f>
        <v>3283</v>
      </c>
      <c r="H41" s="18">
        <f>'[1]к печати'!H50</f>
        <v>8066</v>
      </c>
      <c r="I41" s="18">
        <f>'[1]к печати'!I50</f>
        <v>13503.139822409488</v>
      </c>
      <c r="J41" s="18">
        <f>'[1]к печати'!J50</f>
        <v>844.36451722815002</v>
      </c>
      <c r="K41" s="18">
        <f>'[1]к печати'!K50</f>
        <v>3661.8873316512763</v>
      </c>
      <c r="L41" s="18">
        <f>'[1]к печати'!L50</f>
        <v>8996.8879735300616</v>
      </c>
      <c r="M41" s="103">
        <f t="shared" si="0"/>
        <v>0.1154088734850065</v>
      </c>
      <c r="N41" s="103">
        <f t="shared" si="2"/>
        <v>0.11540887348500672</v>
      </c>
      <c r="O41" s="103">
        <f t="shared" si="3"/>
        <v>0.1154088734850065</v>
      </c>
      <c r="P41" s="103">
        <f t="shared" si="4"/>
        <v>0.1154088734850065</v>
      </c>
      <c r="Q41" s="18" t="s">
        <v>178</v>
      </c>
      <c r="R41" s="91"/>
    </row>
    <row r="42" spans="2:18" s="19" customFormat="1" ht="25.5" x14ac:dyDescent="0.2">
      <c r="B42" s="17" t="s">
        <v>56</v>
      </c>
      <c r="C42" s="21" t="s">
        <v>57</v>
      </c>
      <c r="D42" s="17" t="s">
        <v>19</v>
      </c>
      <c r="E42" s="18">
        <f>'[1]к печати'!E51</f>
        <v>6354</v>
      </c>
      <c r="F42" s="18">
        <f>'[1]к печати'!F51</f>
        <v>397</v>
      </c>
      <c r="G42" s="18">
        <f>'[1]к печати'!G51</f>
        <v>1723</v>
      </c>
      <c r="H42" s="18">
        <f>'[1]к печати'!H51</f>
        <v>4234</v>
      </c>
      <c r="I42" s="18">
        <f>'[1]к печати'!I51</f>
        <v>11577.671060688506</v>
      </c>
      <c r="J42" s="18">
        <f>'[1]к печати'!J51</f>
        <v>723.37667785541976</v>
      </c>
      <c r="K42" s="18">
        <f>'[1]к печати'!K51</f>
        <v>3139.4912240425392</v>
      </c>
      <c r="L42" s="18">
        <f>'[1]к печати'!L51</f>
        <v>7714.8031587905471</v>
      </c>
      <c r="M42" s="103">
        <f t="shared" si="0"/>
        <v>0.82210750089526385</v>
      </c>
      <c r="N42" s="103">
        <f t="shared" si="2"/>
        <v>0.82210750089526385</v>
      </c>
      <c r="O42" s="103">
        <f t="shared" si="3"/>
        <v>0.82210750089526363</v>
      </c>
      <c r="P42" s="103">
        <f t="shared" si="4"/>
        <v>0.82210750089526385</v>
      </c>
      <c r="Q42" s="120" t="s">
        <v>176</v>
      </c>
      <c r="R42" s="91"/>
    </row>
    <row r="43" spans="2:18" s="15" customFormat="1" ht="25.5" x14ac:dyDescent="0.2">
      <c r="B43" s="16" t="s">
        <v>58</v>
      </c>
      <c r="C43" s="13" t="s">
        <v>59</v>
      </c>
      <c r="D43" s="12" t="s">
        <v>13</v>
      </c>
      <c r="E43" s="13">
        <f>'[1]к печати'!E52</f>
        <v>140519</v>
      </c>
      <c r="F43" s="13">
        <f>'[1]к печати'!F52</f>
        <v>8782</v>
      </c>
      <c r="G43" s="13">
        <f>'[1]к печати'!G52</f>
        <v>38109</v>
      </c>
      <c r="H43" s="13">
        <f>'[1]к печати'!H52</f>
        <v>93628</v>
      </c>
      <c r="I43" s="13">
        <f>'[1]к печати'!I52</f>
        <v>147719.65555793003</v>
      </c>
      <c r="J43" s="13">
        <f>'[1]к печати'!J52</f>
        <v>9232.0185534322154</v>
      </c>
      <c r="K43" s="13">
        <f>'[1]к печати'!K52</f>
        <v>40061.830454651368</v>
      </c>
      <c r="L43" s="13">
        <f>'[1]к печати'!L52</f>
        <v>98425.806549846442</v>
      </c>
      <c r="M43" s="104">
        <f t="shared" si="0"/>
        <v>5.1243287796881809E-2</v>
      </c>
      <c r="N43" s="104">
        <f t="shared" si="2"/>
        <v>5.1243287796881809E-2</v>
      </c>
      <c r="O43" s="104">
        <f t="shared" si="3"/>
        <v>5.1243287796881809E-2</v>
      </c>
      <c r="P43" s="104">
        <f t="shared" si="4"/>
        <v>5.1243287796881809E-2</v>
      </c>
      <c r="Q43" s="96"/>
      <c r="R43" s="91"/>
    </row>
    <row r="44" spans="2:18" s="15" customFormat="1" ht="13.5" customHeight="1" x14ac:dyDescent="0.2">
      <c r="B44" s="16" t="s">
        <v>60</v>
      </c>
      <c r="C44" s="13" t="s">
        <v>61</v>
      </c>
      <c r="D44" s="12" t="s">
        <v>13</v>
      </c>
      <c r="E44" s="13">
        <f>'[1]к печати'!E53</f>
        <v>42876</v>
      </c>
      <c r="F44" s="13">
        <f>'[1]к печати'!F53</f>
        <v>2679</v>
      </c>
      <c r="G44" s="13">
        <f>'[1]к печати'!G53</f>
        <v>11628</v>
      </c>
      <c r="H44" s="13">
        <f>'[1]к печати'!H53</f>
        <v>28569</v>
      </c>
      <c r="I44" s="13">
        <f>'[1]к печати'!I53</f>
        <v>82241.871176852961</v>
      </c>
      <c r="J44" s="13">
        <f>'[1]к печати'!J53</f>
        <v>5047.988772743809</v>
      </c>
      <c r="K44" s="13">
        <f>'[1]к печати'!K53</f>
        <v>22291.781967280363</v>
      </c>
      <c r="L44" s="13">
        <f>'[1]к печати'!L53</f>
        <v>54902.100436828798</v>
      </c>
      <c r="M44" s="104">
        <f t="shared" si="0"/>
        <v>0.91813301559970517</v>
      </c>
      <c r="N44" s="104">
        <f t="shared" si="2"/>
        <v>0.88428099019925677</v>
      </c>
      <c r="O44" s="104">
        <f t="shared" si="3"/>
        <v>0.91707791256281079</v>
      </c>
      <c r="P44" s="104">
        <f t="shared" si="4"/>
        <v>0.92173686292235635</v>
      </c>
      <c r="Q44" s="14"/>
      <c r="R44" s="91"/>
    </row>
    <row r="45" spans="2:18" s="19" customFormat="1" ht="25.5" x14ac:dyDescent="0.2">
      <c r="B45" s="20" t="s">
        <v>62</v>
      </c>
      <c r="C45" s="21" t="s">
        <v>63</v>
      </c>
      <c r="D45" s="17" t="s">
        <v>19</v>
      </c>
      <c r="E45" s="18">
        <f>'[1]к печати'!$E$55</f>
        <v>937</v>
      </c>
      <c r="F45" s="18">
        <f>'[1]к печати'!F55</f>
        <v>59</v>
      </c>
      <c r="G45" s="18">
        <f>'[1]к печати'!G55</f>
        <v>254</v>
      </c>
      <c r="H45" s="18">
        <f>'[1]к печати'!H55</f>
        <v>624</v>
      </c>
      <c r="I45" s="18">
        <f>'[1]к печати'!I55</f>
        <v>1181.4987651190174</v>
      </c>
      <c r="J45" s="18">
        <f>'[1]к печати'!J55</f>
        <v>74.395333129159042</v>
      </c>
      <c r="K45" s="18">
        <f>'[1]к печати'!K55</f>
        <v>320.27821381027792</v>
      </c>
      <c r="L45" s="18">
        <f>'[1]к печати'!L55</f>
        <v>786.82521817958036</v>
      </c>
      <c r="M45" s="103">
        <f t="shared" si="0"/>
        <v>0.26093784964676359</v>
      </c>
      <c r="N45" s="103">
        <f t="shared" si="2"/>
        <v>0.26093784964676336</v>
      </c>
      <c r="O45" s="103">
        <f t="shared" si="3"/>
        <v>0.26093784964676336</v>
      </c>
      <c r="P45" s="103">
        <f t="shared" si="4"/>
        <v>0.26093784964676336</v>
      </c>
      <c r="Q45" s="18" t="s">
        <v>175</v>
      </c>
      <c r="R45" s="91"/>
    </row>
    <row r="46" spans="2:18" s="19" customFormat="1" ht="25.5" x14ac:dyDescent="0.2">
      <c r="B46" s="20" t="s">
        <v>64</v>
      </c>
      <c r="C46" s="18" t="s">
        <v>65</v>
      </c>
      <c r="D46" s="17" t="s">
        <v>19</v>
      </c>
      <c r="E46" s="18">
        <f>'[1]к печати'!$E$56</f>
        <v>7789</v>
      </c>
      <c r="F46" s="18">
        <f>'[1]к печати'!F56</f>
        <v>487</v>
      </c>
      <c r="G46" s="18">
        <f>'[1]к печати'!G56</f>
        <v>2112</v>
      </c>
      <c r="H46" s="18">
        <f>'[1]к печати'!H56</f>
        <v>5190</v>
      </c>
      <c r="I46" s="18">
        <f>'[1]к печати'!I56</f>
        <v>11833.115272136596</v>
      </c>
      <c r="J46" s="18">
        <f>'[1]к печати'!J56</f>
        <v>739.85455610868178</v>
      </c>
      <c r="K46" s="18">
        <f>'[1]к печати'!K56</f>
        <v>3208.5684240277947</v>
      </c>
      <c r="L46" s="18">
        <f>'[1]к печати'!L56</f>
        <v>7884.6922920001198</v>
      </c>
      <c r="M46" s="103">
        <f t="shared" si="0"/>
        <v>0.51920853410406931</v>
      </c>
      <c r="N46" s="103">
        <f t="shared" si="2"/>
        <v>0.51920853410406931</v>
      </c>
      <c r="O46" s="103">
        <f t="shared" si="3"/>
        <v>0.51920853410406953</v>
      </c>
      <c r="P46" s="103">
        <f t="shared" si="4"/>
        <v>0.51920853410406931</v>
      </c>
      <c r="Q46" s="120" t="s">
        <v>176</v>
      </c>
      <c r="R46" s="91"/>
    </row>
    <row r="47" spans="2:18" s="19" customFormat="1" ht="25.5" x14ac:dyDescent="0.2">
      <c r="B47" s="17" t="s">
        <v>66</v>
      </c>
      <c r="C47" s="18" t="s">
        <v>67</v>
      </c>
      <c r="D47" s="17" t="s">
        <v>19</v>
      </c>
      <c r="E47" s="18">
        <f>'[1]к печати'!$E$57</f>
        <v>36</v>
      </c>
      <c r="F47" s="18">
        <f>'[1]к печати'!F57</f>
        <v>2</v>
      </c>
      <c r="G47" s="18">
        <f>'[1]к печати'!G57</f>
        <v>10</v>
      </c>
      <c r="H47" s="18">
        <f>'[1]к печати'!H57</f>
        <v>24</v>
      </c>
      <c r="I47" s="18">
        <f>'[1]к печати'!I57</f>
        <v>373.3369310550566</v>
      </c>
      <c r="J47" s="18">
        <f>'[1]к печати'!J57</f>
        <v>20.740940614169808</v>
      </c>
      <c r="K47" s="18">
        <f>'[1]к печати'!K57</f>
        <v>103.70470307084906</v>
      </c>
      <c r="L47" s="18">
        <f>'[1]к печати'!L57</f>
        <v>248.89128737003773</v>
      </c>
      <c r="M47" s="103">
        <f t="shared" si="0"/>
        <v>9.370470307084906</v>
      </c>
      <c r="N47" s="103">
        <f t="shared" si="2"/>
        <v>9.3704703070849042</v>
      </c>
      <c r="O47" s="103">
        <f t="shared" si="3"/>
        <v>9.370470307084906</v>
      </c>
      <c r="P47" s="103">
        <f t="shared" si="4"/>
        <v>9.370470307084906</v>
      </c>
      <c r="Q47" s="18" t="s">
        <v>178</v>
      </c>
      <c r="R47" s="91"/>
    </row>
    <row r="48" spans="2:18" s="19" customFormat="1" ht="25.5" x14ac:dyDescent="0.2">
      <c r="B48" s="20" t="s">
        <v>68</v>
      </c>
      <c r="C48" s="18" t="s">
        <v>69</v>
      </c>
      <c r="D48" s="17" t="s">
        <v>19</v>
      </c>
      <c r="E48" s="18">
        <f>'[1]к печати'!$E$58</f>
        <v>2355</v>
      </c>
      <c r="F48" s="18">
        <f>'[1]к печати'!F58</f>
        <v>147</v>
      </c>
      <c r="G48" s="18">
        <f>'[1]к печати'!G58</f>
        <v>639</v>
      </c>
      <c r="H48" s="18">
        <f>'[1]к печати'!H58</f>
        <v>1569</v>
      </c>
      <c r="I48" s="18">
        <f>'[1]к печати'!I58</f>
        <v>7894.4896954289006</v>
      </c>
      <c r="J48" s="18">
        <f>'[1]к печати'!J58</f>
        <v>492.77706379110333</v>
      </c>
      <c r="K48" s="18">
        <f>'[1]к печати'!K58</f>
        <v>2142.0717262756125</v>
      </c>
      <c r="L48" s="18">
        <f>'[1]к печати'!L58</f>
        <v>5259.6409053621846</v>
      </c>
      <c r="M48" s="103">
        <f t="shared" si="0"/>
        <v>2.3522249237490023</v>
      </c>
      <c r="N48" s="103">
        <f t="shared" si="2"/>
        <v>2.3522249237490023</v>
      </c>
      <c r="O48" s="103">
        <f t="shared" si="3"/>
        <v>2.3522249237490023</v>
      </c>
      <c r="P48" s="103">
        <f t="shared" si="4"/>
        <v>2.3522249237490023</v>
      </c>
      <c r="Q48" s="18" t="s">
        <v>178</v>
      </c>
      <c r="R48" s="91"/>
    </row>
    <row r="49" spans="2:18" s="19" customFormat="1" ht="15.75" x14ac:dyDescent="0.2">
      <c r="B49" s="20" t="s">
        <v>70</v>
      </c>
      <c r="C49" s="18" t="s">
        <v>71</v>
      </c>
      <c r="D49" s="17" t="s">
        <v>19</v>
      </c>
      <c r="E49" s="18">
        <f>'[1]к печати'!$E$59</f>
        <v>3109</v>
      </c>
      <c r="F49" s="18">
        <f>'[1]к печати'!F59</f>
        <v>194</v>
      </c>
      <c r="G49" s="18">
        <f>'[1]к печати'!G59</f>
        <v>843</v>
      </c>
      <c r="H49" s="18">
        <f>'[1]к печати'!H59</f>
        <v>2072</v>
      </c>
      <c r="I49" s="18">
        <f>'[1]к печати'!I59</f>
        <v>2958.0893467386381</v>
      </c>
      <c r="J49" s="18">
        <f>'[1]к печати'!J59</f>
        <v>184.58325290038462</v>
      </c>
      <c r="K49" s="18">
        <f>'[1]к печати'!K59</f>
        <v>802.080836056826</v>
      </c>
      <c r="L49" s="18">
        <f>'[1]к печати'!L59</f>
        <v>1971.4252577814275</v>
      </c>
      <c r="M49" s="103">
        <f t="shared" si="0"/>
        <v>-4.8539933503171984E-2</v>
      </c>
      <c r="N49" s="103">
        <f t="shared" si="2"/>
        <v>-4.8539933503172095E-2</v>
      </c>
      <c r="O49" s="103">
        <f t="shared" si="3"/>
        <v>-4.8539933503171984E-2</v>
      </c>
      <c r="P49" s="103">
        <f t="shared" si="4"/>
        <v>-4.8539933503172095E-2</v>
      </c>
      <c r="Q49" s="18" t="s">
        <v>206</v>
      </c>
      <c r="R49" s="91"/>
    </row>
    <row r="50" spans="2:18" s="19" customFormat="1" ht="38.25" x14ac:dyDescent="0.2">
      <c r="B50" s="17" t="s">
        <v>72</v>
      </c>
      <c r="C50" s="21" t="s">
        <v>73</v>
      </c>
      <c r="D50" s="17" t="s">
        <v>19</v>
      </c>
      <c r="E50" s="18">
        <f>'[1]к печати'!$E$60</f>
        <v>20287</v>
      </c>
      <c r="F50" s="18">
        <f>'[1]к печати'!F60</f>
        <v>1268</v>
      </c>
      <c r="G50" s="18">
        <f>'[1]к печати'!G60</f>
        <v>5502</v>
      </c>
      <c r="H50" s="18">
        <f>'[1]к печати'!H60</f>
        <v>13517</v>
      </c>
      <c r="I50" s="18">
        <f>'[1]к печати'!I60</f>
        <v>24904.826229952279</v>
      </c>
      <c r="J50" s="18">
        <f>'[1]к печати'!J60</f>
        <v>1556.628365927909</v>
      </c>
      <c r="K50" s="18">
        <f>'[1]к печати'!K60</f>
        <v>6754.3921682455493</v>
      </c>
      <c r="L50" s="18">
        <f>'[1]к печати'!L60</f>
        <v>16593.805695778821</v>
      </c>
      <c r="M50" s="103">
        <f t="shared" ref="M50:M79" si="11">I50/E50-1</f>
        <v>0.22762489426491239</v>
      </c>
      <c r="N50" s="103">
        <f t="shared" si="2"/>
        <v>0.22762489426491239</v>
      </c>
      <c r="O50" s="103">
        <f t="shared" si="3"/>
        <v>0.22762489426491261</v>
      </c>
      <c r="P50" s="103">
        <f t="shared" si="4"/>
        <v>0.22762489426491239</v>
      </c>
      <c r="Q50" s="119" t="s">
        <v>217</v>
      </c>
      <c r="R50" s="91"/>
    </row>
    <row r="51" spans="2:18" s="19" customFormat="1" ht="25.5" x14ac:dyDescent="0.2">
      <c r="B51" s="17" t="s">
        <v>74</v>
      </c>
      <c r="C51" s="18" t="s">
        <v>75</v>
      </c>
      <c r="D51" s="17" t="s">
        <v>19</v>
      </c>
      <c r="E51" s="18">
        <f>'[1]к печати'!$E$61</f>
        <v>8215</v>
      </c>
      <c r="F51" s="18">
        <f>'[1]к печати'!F61</f>
        <v>513</v>
      </c>
      <c r="G51" s="18">
        <f>'[1]к печати'!G61</f>
        <v>2228</v>
      </c>
      <c r="H51" s="18">
        <f>'[1]к печати'!H61</f>
        <v>5474</v>
      </c>
      <c r="I51" s="18">
        <f>'[1]к печати'!I61</f>
        <v>8566.8774176383213</v>
      </c>
      <c r="J51" s="18">
        <f>'[1]к печати'!J61</f>
        <v>534.97359893468763</v>
      </c>
      <c r="K51" s="18">
        <f>'[1]к печати'!K61</f>
        <v>2323.4330963479219</v>
      </c>
      <c r="L51" s="18">
        <f>'[1]к печати'!L61</f>
        <v>5708.4707223557125</v>
      </c>
      <c r="M51" s="103">
        <f t="shared" si="11"/>
        <v>4.2833526188474913E-2</v>
      </c>
      <c r="N51" s="103">
        <f t="shared" si="2"/>
        <v>4.2833526188474913E-2</v>
      </c>
      <c r="O51" s="103">
        <f t="shared" si="3"/>
        <v>4.2833526188474913E-2</v>
      </c>
      <c r="P51" s="103">
        <f t="shared" si="4"/>
        <v>4.2833526188475135E-2</v>
      </c>
      <c r="Q51" s="18" t="s">
        <v>178</v>
      </c>
      <c r="R51" s="91"/>
    </row>
    <row r="52" spans="2:18" s="19" customFormat="1" ht="25.5" x14ac:dyDescent="0.2">
      <c r="B52" s="20" t="s">
        <v>76</v>
      </c>
      <c r="C52" s="18" t="s">
        <v>77</v>
      </c>
      <c r="D52" s="17" t="s">
        <v>19</v>
      </c>
      <c r="E52" s="18">
        <f>'[1]к печати'!$E$62</f>
        <v>63</v>
      </c>
      <c r="F52" s="18">
        <f>'[1]к печати'!F62</f>
        <v>4</v>
      </c>
      <c r="G52" s="18">
        <f>'[1]к печати'!G62</f>
        <v>17</v>
      </c>
      <c r="H52" s="18">
        <f>'[1]к печати'!H62</f>
        <v>42</v>
      </c>
      <c r="I52" s="18">
        <f>'[1]к печати'!I62</f>
        <v>239.00592185783796</v>
      </c>
      <c r="J52" s="18">
        <f>'[1]к печати'!J62</f>
        <v>15.174979165577012</v>
      </c>
      <c r="K52" s="18">
        <f>'[1]к печати'!K62</f>
        <v>64.493661453702302</v>
      </c>
      <c r="L52" s="18">
        <f>'[1]к печати'!L62</f>
        <v>159.33728123855866</v>
      </c>
      <c r="M52" s="103">
        <f t="shared" si="11"/>
        <v>2.7937447913942535</v>
      </c>
      <c r="N52" s="103">
        <f t="shared" si="2"/>
        <v>2.793744791394253</v>
      </c>
      <c r="O52" s="103">
        <f t="shared" si="3"/>
        <v>2.793744791394253</v>
      </c>
      <c r="P52" s="103">
        <f t="shared" si="4"/>
        <v>2.7937447913942539</v>
      </c>
      <c r="Q52" s="18" t="s">
        <v>207</v>
      </c>
      <c r="R52" s="91"/>
    </row>
    <row r="53" spans="2:18" s="15" customFormat="1" ht="38.25" x14ac:dyDescent="0.2">
      <c r="B53" s="23" t="s">
        <v>78</v>
      </c>
      <c r="C53" s="24" t="s">
        <v>79</v>
      </c>
      <c r="D53" s="25" t="s">
        <v>19</v>
      </c>
      <c r="E53" s="24">
        <f>'[1]к печати'!$E$63</f>
        <v>85</v>
      </c>
      <c r="F53" s="24">
        <f>'[1]к печати'!$F$63</f>
        <v>5</v>
      </c>
      <c r="G53" s="24">
        <f>'[1]к печати'!G63</f>
        <v>23</v>
      </c>
      <c r="H53" s="24">
        <f>'[1]к печати'!H63</f>
        <v>57</v>
      </c>
      <c r="I53" s="24">
        <f>'[1]к печати'!I63</f>
        <v>24290.63159692632</v>
      </c>
      <c r="J53" s="24">
        <f>'[1]к печати'!J63</f>
        <v>1428.8606821721364</v>
      </c>
      <c r="K53" s="24">
        <f>'[1]к печати'!K63</f>
        <v>6572.7591379918276</v>
      </c>
      <c r="L53" s="24">
        <f>'[1]к печати'!L63</f>
        <v>16289.011776762356</v>
      </c>
      <c r="M53" s="105">
        <f t="shared" si="11"/>
        <v>284.7721364344273</v>
      </c>
      <c r="N53" s="105">
        <f t="shared" si="2"/>
        <v>284.7721364344273</v>
      </c>
      <c r="O53" s="105">
        <f t="shared" si="3"/>
        <v>284.7721364344273</v>
      </c>
      <c r="P53" s="105">
        <f t="shared" si="4"/>
        <v>284.7721364344273</v>
      </c>
      <c r="Q53" s="18" t="s">
        <v>218</v>
      </c>
      <c r="R53" s="91"/>
    </row>
    <row r="54" spans="2:18" s="19" customFormat="1" ht="13.5" customHeight="1" x14ac:dyDescent="0.2">
      <c r="B54" s="26" t="s">
        <v>80</v>
      </c>
      <c r="C54" s="13" t="s">
        <v>81</v>
      </c>
      <c r="D54" s="12" t="s">
        <v>13</v>
      </c>
      <c r="E54" s="13">
        <f>'[1]к печати'!$E$64</f>
        <v>147385.90387221685</v>
      </c>
      <c r="F54" s="13">
        <f>'[1]к печати'!F64</f>
        <v>9303.0038722168447</v>
      </c>
      <c r="G54" s="13">
        <f>'[1]к печати'!G64</f>
        <v>40263.4</v>
      </c>
      <c r="H54" s="13">
        <f>'[1]к печати'!H64</f>
        <v>97819.5</v>
      </c>
      <c r="I54" s="13">
        <f>'[1]к печати'!I64</f>
        <v>291195.01820191136</v>
      </c>
      <c r="J54" s="13">
        <f>'[1]к печати'!J64</f>
        <v>18526.398154697494</v>
      </c>
      <c r="K54" s="13">
        <f>'[1]к печати'!K64</f>
        <v>79991.693939642137</v>
      </c>
      <c r="L54" s="13">
        <f>'[1]к печати'!L64</f>
        <v>192676.92610757175</v>
      </c>
      <c r="M54" s="104">
        <f t="shared" si="11"/>
        <v>0.97573180712299723</v>
      </c>
      <c r="N54" s="104">
        <f t="shared" si="2"/>
        <v>0.99144259307749549</v>
      </c>
      <c r="O54" s="104">
        <f t="shared" si="3"/>
        <v>0.98670986403637384</v>
      </c>
      <c r="P54" s="104">
        <f t="shared" si="4"/>
        <v>0.9697189835111788</v>
      </c>
      <c r="Q54" s="14"/>
      <c r="R54" s="91"/>
    </row>
    <row r="55" spans="2:18" s="19" customFormat="1" ht="25.5" x14ac:dyDescent="0.2">
      <c r="B55" s="12">
        <v>8</v>
      </c>
      <c r="C55" s="13" t="s">
        <v>82</v>
      </c>
      <c r="D55" s="12" t="s">
        <v>13</v>
      </c>
      <c r="E55" s="13">
        <f>'[1]к печати'!$E$65</f>
        <v>146458.90387221685</v>
      </c>
      <c r="F55" s="13">
        <f>'[1]к печати'!F65</f>
        <v>9245.0038722168447</v>
      </c>
      <c r="G55" s="13">
        <f>'[1]к печати'!G65</f>
        <v>40012.400000000001</v>
      </c>
      <c r="H55" s="13">
        <f>'[1]к печати'!H65</f>
        <v>97201.5</v>
      </c>
      <c r="I55" s="13">
        <f>'[1]к печати'!I65</f>
        <v>289279.73243832402</v>
      </c>
      <c r="J55" s="13">
        <f>'[1]к печати'!J65</f>
        <v>18406.563662477354</v>
      </c>
      <c r="K55" s="13">
        <f>'[1]к печати'!K65</f>
        <v>79473.099843999822</v>
      </c>
      <c r="L55" s="13">
        <f>'[1]к печати'!L65</f>
        <v>191400.06893184682</v>
      </c>
      <c r="M55" s="104">
        <f t="shared" si="11"/>
        <v>0.97515975328284688</v>
      </c>
      <c r="N55" s="104">
        <f t="shared" si="2"/>
        <v>0.99097414310370358</v>
      </c>
      <c r="O55" s="104">
        <f t="shared" si="3"/>
        <v>0.98621177045115571</v>
      </c>
      <c r="P55" s="104">
        <f t="shared" si="4"/>
        <v>0.96910612420432618</v>
      </c>
      <c r="Q55" s="14"/>
      <c r="R55" s="91"/>
    </row>
    <row r="56" spans="2:18" s="19" customFormat="1" ht="15.75" customHeight="1" x14ac:dyDescent="0.2">
      <c r="B56" s="17" t="s">
        <v>83</v>
      </c>
      <c r="C56" s="18" t="s">
        <v>84</v>
      </c>
      <c r="D56" s="17" t="s">
        <v>19</v>
      </c>
      <c r="E56" s="18">
        <f>'[1]к печати'!$E$67</f>
        <v>49023</v>
      </c>
      <c r="F56" s="18">
        <f>'[1]к печати'!F67</f>
        <v>3064</v>
      </c>
      <c r="G56" s="18">
        <f>'[1]к печати'!G67</f>
        <v>13295</v>
      </c>
      <c r="H56" s="18">
        <f>'[1]к печати'!H67</f>
        <v>32664</v>
      </c>
      <c r="I56" s="18">
        <f>'[1]к печати'!I67</f>
        <v>83516.039969512858</v>
      </c>
      <c r="J56" s="18">
        <f>'[1]к печати'!J67</f>
        <v>5219.8589736774047</v>
      </c>
      <c r="K56" s="18">
        <f>'[1]к печати'!K67</f>
        <v>22649.485984021241</v>
      </c>
      <c r="L56" s="18">
        <f>'[1]к печати'!L67</f>
        <v>55646.695011814212</v>
      </c>
      <c r="M56" s="103">
        <f t="shared" si="11"/>
        <v>0.70360932561272982</v>
      </c>
      <c r="N56" s="103">
        <f t="shared" si="2"/>
        <v>0.70360932561273004</v>
      </c>
      <c r="O56" s="103">
        <f t="shared" si="3"/>
        <v>0.7036093256127296</v>
      </c>
      <c r="P56" s="103">
        <f t="shared" si="4"/>
        <v>0.70360932561273004</v>
      </c>
      <c r="Q56" s="142" t="s">
        <v>176</v>
      </c>
      <c r="R56" s="91"/>
    </row>
    <row r="57" spans="2:18" s="19" customFormat="1" ht="15.75" x14ac:dyDescent="0.2">
      <c r="B57" s="17" t="s">
        <v>85</v>
      </c>
      <c r="C57" s="18" t="s">
        <v>86</v>
      </c>
      <c r="D57" s="17" t="s">
        <v>19</v>
      </c>
      <c r="E57" s="18">
        <f>'[1]к печати'!$E$68</f>
        <v>4191</v>
      </c>
      <c r="F57" s="18">
        <f>'[1]к печати'!F68</f>
        <v>262</v>
      </c>
      <c r="G57" s="18">
        <f>'[1]к печати'!G68</f>
        <v>1137</v>
      </c>
      <c r="H57" s="18">
        <f>'[1]к печати'!H68</f>
        <v>2793</v>
      </c>
      <c r="I57" s="18">
        <f>'[1]к печати'!I68</f>
        <v>9394.7542898392512</v>
      </c>
      <c r="J57" s="18">
        <f>'[1]к печати'!J68</f>
        <v>587.31224622712568</v>
      </c>
      <c r="K57" s="18">
        <f>'[1]к печати'!K68</f>
        <v>2548.7558166421445</v>
      </c>
      <c r="L57" s="18">
        <f>'[1]к печати'!L68</f>
        <v>6258.6862269699814</v>
      </c>
      <c r="M57" s="103">
        <f t="shared" si="11"/>
        <v>1.2416497947600216</v>
      </c>
      <c r="N57" s="103">
        <f t="shared" si="2"/>
        <v>1.2416497947600216</v>
      </c>
      <c r="O57" s="103">
        <f t="shared" si="3"/>
        <v>1.2416497947600216</v>
      </c>
      <c r="P57" s="103">
        <f t="shared" si="4"/>
        <v>1.2408471990583534</v>
      </c>
      <c r="Q57" s="144"/>
      <c r="R57" s="91"/>
    </row>
    <row r="58" spans="2:18" s="19" customFormat="1" ht="25.5" x14ac:dyDescent="0.2">
      <c r="B58" s="17" t="s">
        <v>87</v>
      </c>
      <c r="C58" s="18" t="s">
        <v>182</v>
      </c>
      <c r="D58" s="17" t="s">
        <v>19</v>
      </c>
      <c r="E58" s="18">
        <f>'[1]к печати'!$E$69</f>
        <v>661.5</v>
      </c>
      <c r="F58" s="18">
        <f>'[1]к печати'!$F$69</f>
        <v>41</v>
      </c>
      <c r="G58" s="18">
        <f>'[1]к печати'!G69</f>
        <v>179</v>
      </c>
      <c r="H58" s="18">
        <f>'[1]к печати'!H69</f>
        <v>441</v>
      </c>
      <c r="I58" s="18">
        <f>'[1]к печати'!I69</f>
        <v>1442.4836483817405</v>
      </c>
      <c r="J58" s="18">
        <f>'[1]к печати'!J69</f>
        <v>89.405638070523608</v>
      </c>
      <c r="K58" s="18">
        <f>'[1]к печати'!K69</f>
        <v>390.33193206399329</v>
      </c>
      <c r="L58" s="18">
        <f>'[1]к печати'!L69</f>
        <v>962.74607824722375</v>
      </c>
      <c r="M58" s="103">
        <f t="shared" si="11"/>
        <v>1.1806253187932585</v>
      </c>
      <c r="N58" s="103">
        <f t="shared" ref="N58:N66" si="12">J58/F58-1</f>
        <v>1.1806253187932589</v>
      </c>
      <c r="O58" s="103">
        <f t="shared" ref="O58:O66" si="13">K58/G58-1</f>
        <v>1.1806253187932585</v>
      </c>
      <c r="P58" s="103">
        <f t="shared" ref="P58:P66" si="14">L58/H58-1</f>
        <v>1.1830976831002804</v>
      </c>
      <c r="Q58" s="18" t="str">
        <f>Q32</f>
        <v>В утверж.тарифной смете занижена сумма по сравнению с проектом</v>
      </c>
      <c r="R58" s="115"/>
    </row>
    <row r="59" spans="2:18" s="19" customFormat="1" ht="15.75" collapsed="1" x14ac:dyDescent="0.2">
      <c r="B59" s="17" t="s">
        <v>89</v>
      </c>
      <c r="C59" s="18" t="s">
        <v>88</v>
      </c>
      <c r="D59" s="17" t="s">
        <v>19</v>
      </c>
      <c r="E59" s="18">
        <f>'[1]к печати'!$E$70</f>
        <v>21948</v>
      </c>
      <c r="F59" s="18">
        <f>'[1]к печати'!$F$70</f>
        <v>1372</v>
      </c>
      <c r="G59" s="18">
        <f>'[1]к печати'!G70</f>
        <v>5952</v>
      </c>
      <c r="H59" s="18">
        <f>'[1]к печати'!H70</f>
        <v>14624</v>
      </c>
      <c r="I59" s="18">
        <f>'[1]к печати'!I70</f>
        <v>26758.830119246006</v>
      </c>
      <c r="J59" s="18">
        <f>'[1]к печати'!J70</f>
        <v>1672.7316804996135</v>
      </c>
      <c r="K59" s="18">
        <f>'[1]к печати'!K70</f>
        <v>7256.6318967446796</v>
      </c>
      <c r="L59" s="18">
        <f>'[1]к печати'!L70</f>
        <v>17829.466542001712</v>
      </c>
      <c r="M59" s="103">
        <f t="shared" si="11"/>
        <v>0.21919218695307108</v>
      </c>
      <c r="N59" s="103">
        <f t="shared" si="12"/>
        <v>0.21919218695307108</v>
      </c>
      <c r="O59" s="103">
        <f t="shared" si="13"/>
        <v>0.21919218695307108</v>
      </c>
      <c r="P59" s="103">
        <f t="shared" si="14"/>
        <v>0.21919218695307108</v>
      </c>
      <c r="Q59" s="119"/>
      <c r="R59" s="91"/>
    </row>
    <row r="60" spans="2:18" s="19" customFormat="1" ht="27" customHeight="1" x14ac:dyDescent="0.2">
      <c r="B60" s="17" t="s">
        <v>91</v>
      </c>
      <c r="C60" s="18" t="s">
        <v>90</v>
      </c>
      <c r="D60" s="17" t="s">
        <v>19</v>
      </c>
      <c r="E60" s="18">
        <f>'[1]к печати'!$E$71</f>
        <v>40892</v>
      </c>
      <c r="F60" s="18">
        <f>'[1]к печати'!$F$71</f>
        <v>2556</v>
      </c>
      <c r="G60" s="18">
        <f>'[1]к печати'!G71</f>
        <v>11090</v>
      </c>
      <c r="H60" s="18">
        <f>'[1]к печати'!H71</f>
        <v>27246</v>
      </c>
      <c r="I60" s="18">
        <f>'[1]к печати'!I71</f>
        <v>49511.943915734977</v>
      </c>
      <c r="J60" s="18">
        <f>'[1]к печати'!J71</f>
        <v>3094.7991941851365</v>
      </c>
      <c r="K60" s="18">
        <f>'[1]к печати'!K71</f>
        <v>13427.747677430816</v>
      </c>
      <c r="L60" s="18">
        <f>'[1]к печати'!L71</f>
        <v>32989.397044119025</v>
      </c>
      <c r="M60" s="103">
        <f t="shared" si="11"/>
        <v>0.21079780680169669</v>
      </c>
      <c r="N60" s="103">
        <f t="shared" si="12"/>
        <v>0.21079780680169669</v>
      </c>
      <c r="O60" s="103">
        <f t="shared" si="13"/>
        <v>0.21079780680169669</v>
      </c>
      <c r="P60" s="103">
        <f t="shared" si="14"/>
        <v>0.21079780680169669</v>
      </c>
      <c r="Q60" s="119" t="s">
        <v>176</v>
      </c>
      <c r="R60" s="91"/>
    </row>
    <row r="61" spans="2:18" s="19" customFormat="1" ht="54" customHeight="1" x14ac:dyDescent="0.2">
      <c r="B61" s="17" t="s">
        <v>93</v>
      </c>
      <c r="C61" s="18" t="s">
        <v>92</v>
      </c>
      <c r="D61" s="17" t="s">
        <v>19</v>
      </c>
      <c r="E61" s="18">
        <f>'[1]к печати'!$E$72</f>
        <v>1084</v>
      </c>
      <c r="F61" s="18">
        <f>'[1]к печати'!$F$72</f>
        <v>68</v>
      </c>
      <c r="G61" s="18">
        <f>'[1]к печати'!G72</f>
        <v>294</v>
      </c>
      <c r="H61" s="18">
        <f>'[1]к печати'!H72</f>
        <v>722</v>
      </c>
      <c r="I61" s="18">
        <f>'[1]к печати'!I72</f>
        <v>2058.2746150510648</v>
      </c>
      <c r="J61" s="18">
        <f>'[1]к печати'!J72</f>
        <v>129.116857770731</v>
      </c>
      <c r="K61" s="18">
        <f>'[1]к печати'!K72</f>
        <v>558.24053212639581</v>
      </c>
      <c r="L61" s="18">
        <f>'[1]к печати'!L72</f>
        <v>1370.917225153938</v>
      </c>
      <c r="M61" s="103">
        <f t="shared" si="11"/>
        <v>0.89877732015780887</v>
      </c>
      <c r="N61" s="103">
        <f t="shared" si="12"/>
        <v>0.89877732015780887</v>
      </c>
      <c r="O61" s="103">
        <f t="shared" si="13"/>
        <v>0.89877732015780887</v>
      </c>
      <c r="P61" s="103">
        <f t="shared" si="14"/>
        <v>0.89877732015780887</v>
      </c>
      <c r="Q61" s="18" t="s">
        <v>219</v>
      </c>
      <c r="R61" s="91"/>
    </row>
    <row r="62" spans="2:18" s="19" customFormat="1" ht="25.5" x14ac:dyDescent="0.2">
      <c r="B62" s="17" t="s">
        <v>95</v>
      </c>
      <c r="C62" s="21" t="s">
        <v>94</v>
      </c>
      <c r="D62" s="17" t="s">
        <v>19</v>
      </c>
      <c r="E62" s="18">
        <f>'[1]к печати'!$E$73</f>
        <v>8211</v>
      </c>
      <c r="F62" s="18">
        <f>'[1]к печати'!$F$73</f>
        <v>513</v>
      </c>
      <c r="G62" s="18">
        <f>'[1]к печати'!G73</f>
        <v>2227</v>
      </c>
      <c r="H62" s="18">
        <f>'[1]к печати'!H73</f>
        <v>5471</v>
      </c>
      <c r="I62" s="18">
        <f>'[1]к печати'!I73</f>
        <v>9329.3098662127977</v>
      </c>
      <c r="J62" s="18">
        <f>'[1]к печати'!J73</f>
        <v>582.86882978530821</v>
      </c>
      <c r="K62" s="18">
        <f>'[1]к печати'!K73</f>
        <v>2530.3097152668247</v>
      </c>
      <c r="L62" s="18">
        <f>'[1]к печати'!L73</f>
        <v>6216.1313211606648</v>
      </c>
      <c r="M62" s="103">
        <f t="shared" si="11"/>
        <v>0.13619654928909974</v>
      </c>
      <c r="N62" s="103">
        <f t="shared" si="12"/>
        <v>0.13619654928909974</v>
      </c>
      <c r="O62" s="103">
        <f t="shared" si="13"/>
        <v>0.13619654928909952</v>
      </c>
      <c r="P62" s="103">
        <f t="shared" si="14"/>
        <v>0.13619654928909974</v>
      </c>
      <c r="Q62" s="18" t="s">
        <v>178</v>
      </c>
      <c r="R62" s="91"/>
    </row>
    <row r="63" spans="2:18" s="19" customFormat="1" ht="25.5" x14ac:dyDescent="0.2">
      <c r="B63" s="17" t="s">
        <v>97</v>
      </c>
      <c r="C63" s="18" t="s">
        <v>96</v>
      </c>
      <c r="D63" s="17" t="s">
        <v>19</v>
      </c>
      <c r="E63" s="18">
        <f>'[1]к печати'!$E$74</f>
        <v>644</v>
      </c>
      <c r="F63" s="18">
        <f>'[1]к печати'!$F$74</f>
        <v>40</v>
      </c>
      <c r="G63" s="18">
        <f>'[1]к печати'!G74</f>
        <v>175</v>
      </c>
      <c r="H63" s="18">
        <f>'[1]к печати'!H74</f>
        <v>429</v>
      </c>
      <c r="I63" s="18">
        <f>'[1]к печати'!I74</f>
        <v>1914.668598526428</v>
      </c>
      <c r="J63" s="18">
        <f>'[1]к печати'!J74</f>
        <v>118.9235154364241</v>
      </c>
      <c r="K63" s="18">
        <f>'[1]к печати'!K74</f>
        <v>520.29038003435539</v>
      </c>
      <c r="L63" s="18">
        <f>'[1]к печати'!L74</f>
        <v>1275.4547030556485</v>
      </c>
      <c r="M63" s="103">
        <f t="shared" si="11"/>
        <v>1.9730878859106027</v>
      </c>
      <c r="N63" s="103">
        <f t="shared" si="12"/>
        <v>1.9730878859106022</v>
      </c>
      <c r="O63" s="103">
        <f t="shared" si="13"/>
        <v>1.9730878859106022</v>
      </c>
      <c r="P63" s="103">
        <f t="shared" si="14"/>
        <v>1.9730878859106022</v>
      </c>
      <c r="Q63" s="18" t="s">
        <v>186</v>
      </c>
      <c r="R63" s="91"/>
    </row>
    <row r="64" spans="2:18" s="19" customFormat="1" ht="25.5" customHeight="1" x14ac:dyDescent="0.2">
      <c r="B64" s="17" t="s">
        <v>99</v>
      </c>
      <c r="C64" s="18" t="s">
        <v>98</v>
      </c>
      <c r="D64" s="17" t="s">
        <v>19</v>
      </c>
      <c r="E64" s="18">
        <f>'[1]к печати'!$E$75</f>
        <v>2818</v>
      </c>
      <c r="F64" s="18">
        <f>'[1]к печати'!$F$75</f>
        <v>176</v>
      </c>
      <c r="G64" s="18">
        <f>'[1]к печати'!G75</f>
        <v>764</v>
      </c>
      <c r="H64" s="18">
        <f>'[1]к печати'!H75</f>
        <v>1878</v>
      </c>
      <c r="I64" s="18">
        <f>'[1]к печати'!I75</f>
        <v>6363.1200759614112</v>
      </c>
      <c r="J64" s="18">
        <f>'[1]к печати'!J75</f>
        <v>397.41275137303347</v>
      </c>
      <c r="K64" s="18">
        <f>'[1]к печати'!K75</f>
        <v>1725.1326252783954</v>
      </c>
      <c r="L64" s="18">
        <f>'[1]к печати'!L75</f>
        <v>4240.574699309982</v>
      </c>
      <c r="M64" s="103">
        <f t="shared" si="11"/>
        <v>1.2580269964376902</v>
      </c>
      <c r="N64" s="103">
        <f t="shared" si="12"/>
        <v>1.2580269964376902</v>
      </c>
      <c r="O64" s="103">
        <f t="shared" si="13"/>
        <v>1.2580269964376902</v>
      </c>
      <c r="P64" s="103">
        <f t="shared" si="14"/>
        <v>1.2580269964376902</v>
      </c>
      <c r="Q64" s="18" t="s">
        <v>178</v>
      </c>
      <c r="R64" s="91"/>
    </row>
    <row r="65" spans="2:18" s="19" customFormat="1" ht="25.5" x14ac:dyDescent="0.2">
      <c r="B65" s="17" t="s">
        <v>101</v>
      </c>
      <c r="C65" s="18" t="s">
        <v>100</v>
      </c>
      <c r="D65" s="17" t="s">
        <v>19</v>
      </c>
      <c r="E65" s="18">
        <f>'[1]к печати'!$E$76</f>
        <v>2562</v>
      </c>
      <c r="F65" s="18">
        <f>'[1]к печати'!$F$76</f>
        <v>160</v>
      </c>
      <c r="G65" s="18">
        <f>'[1]к печати'!G76</f>
        <v>695</v>
      </c>
      <c r="H65" s="18">
        <f>'[1]к печати'!H76</f>
        <v>1707</v>
      </c>
      <c r="I65" s="18">
        <f>'[1]к печати'!I76</f>
        <v>7226.2552932542649</v>
      </c>
      <c r="J65" s="18">
        <f>'[1]к печати'!J76</f>
        <v>451.28838677622264</v>
      </c>
      <c r="K65" s="18">
        <f>'[1]к печати'!K76</f>
        <v>1960.2839300592173</v>
      </c>
      <c r="L65" s="18">
        <f>'[1]к печати'!L76</f>
        <v>4814.6829764188242</v>
      </c>
      <c r="M65" s="103">
        <f t="shared" si="11"/>
        <v>1.8205524173513914</v>
      </c>
      <c r="N65" s="103">
        <f t="shared" si="12"/>
        <v>1.8205524173513914</v>
      </c>
      <c r="O65" s="103">
        <f t="shared" si="13"/>
        <v>1.8205524173513918</v>
      </c>
      <c r="P65" s="103">
        <f t="shared" si="14"/>
        <v>1.820552417351391</v>
      </c>
      <c r="Q65" s="18" t="s">
        <v>187</v>
      </c>
      <c r="R65" s="91"/>
    </row>
    <row r="66" spans="2:18" s="19" customFormat="1" ht="25.5" x14ac:dyDescent="0.2">
      <c r="B66" s="17" t="s">
        <v>103</v>
      </c>
      <c r="C66" s="18" t="s">
        <v>102</v>
      </c>
      <c r="D66" s="17" t="s">
        <v>19</v>
      </c>
      <c r="E66" s="18">
        <f>'[1]к печати'!$E$77</f>
        <v>2082</v>
      </c>
      <c r="F66" s="18">
        <f>'[1]к печати'!$F$77</f>
        <v>221</v>
      </c>
      <c r="G66" s="18">
        <f>'[1]к печати'!G77</f>
        <v>857</v>
      </c>
      <c r="H66" s="18">
        <f>'[1]к печати'!H77</f>
        <v>1004</v>
      </c>
      <c r="I66" s="18">
        <f>'[1]к печати'!I77</f>
        <v>7192.829588207891</v>
      </c>
      <c r="J66" s="18">
        <f>'[1]к печати'!J77</f>
        <v>763.5040052804726</v>
      </c>
      <c r="K66" s="18">
        <f>'[1]к печати'!K77</f>
        <v>2960.7372512459956</v>
      </c>
      <c r="L66" s="18">
        <f>'[1]к печати'!L77</f>
        <v>3468.5883316814229</v>
      </c>
      <c r="M66" s="103">
        <f t="shared" si="11"/>
        <v>2.454769254662772</v>
      </c>
      <c r="N66" s="103">
        <f t="shared" si="12"/>
        <v>2.454769254662772</v>
      </c>
      <c r="O66" s="103">
        <f t="shared" si="13"/>
        <v>2.454769254662772</v>
      </c>
      <c r="P66" s="103">
        <f t="shared" si="14"/>
        <v>2.454769254662772</v>
      </c>
      <c r="Q66" s="18" t="s">
        <v>178</v>
      </c>
      <c r="R66" s="91"/>
    </row>
    <row r="67" spans="2:18" s="15" customFormat="1" ht="13.5" customHeight="1" x14ac:dyDescent="0.2">
      <c r="B67" s="16" t="s">
        <v>103</v>
      </c>
      <c r="C67" s="13" t="s">
        <v>104</v>
      </c>
      <c r="D67" s="12" t="s">
        <v>13</v>
      </c>
      <c r="E67" s="13">
        <f>'[1]к печати'!$E$78</f>
        <v>12341.903872216844</v>
      </c>
      <c r="F67" s="13">
        <f>'[1]к печати'!F78</f>
        <v>772.00387221684412</v>
      </c>
      <c r="G67" s="13">
        <f>'[1]к печати'!G78</f>
        <v>3347.4</v>
      </c>
      <c r="H67" s="13">
        <f>'[1]к печати'!H78</f>
        <v>8222.5</v>
      </c>
      <c r="I67" s="13">
        <f>'[1]к печати'!I78</f>
        <v>84571.222458395321</v>
      </c>
      <c r="J67" s="13">
        <f>'[1]к печати'!J78</f>
        <v>5299.3415833953613</v>
      </c>
      <c r="K67" s="13">
        <f>'[1]к печати'!K78</f>
        <v>22945.152103085755</v>
      </c>
      <c r="L67" s="13">
        <f>'[1]к печати'!L78</f>
        <v>56326.728771914204</v>
      </c>
      <c r="M67" s="104">
        <f t="shared" si="11"/>
        <v>5.8523643786252162</v>
      </c>
      <c r="N67" s="104">
        <f t="shared" si="2"/>
        <v>5.864397672226775</v>
      </c>
      <c r="O67" s="104">
        <f t="shared" si="3"/>
        <v>5.85461913816268</v>
      </c>
      <c r="P67" s="104">
        <f t="shared" si="4"/>
        <v>5.8503166642644215</v>
      </c>
      <c r="Q67" s="14"/>
      <c r="R67" s="91"/>
    </row>
    <row r="68" spans="2:18" s="19" customFormat="1" ht="38.25" x14ac:dyDescent="0.2">
      <c r="B68" s="20" t="s">
        <v>164</v>
      </c>
      <c r="C68" s="18" t="s">
        <v>105</v>
      </c>
      <c r="D68" s="17" t="s">
        <v>19</v>
      </c>
      <c r="E68" s="18">
        <f>'[1]к печати'!$E$80</f>
        <v>4757</v>
      </c>
      <c r="F68" s="18">
        <f>'[1]к печати'!F80</f>
        <v>297</v>
      </c>
      <c r="G68" s="18">
        <f>'[1]к печати'!G80</f>
        <v>1290</v>
      </c>
      <c r="H68" s="18">
        <f>'[1]к печати'!H80</f>
        <v>3170</v>
      </c>
      <c r="I68" s="18">
        <f>'[1]к печати'!I80</f>
        <v>39247.474856499401</v>
      </c>
      <c r="J68" s="18">
        <f>'[1]к печати'!J80</f>
        <v>2450.3889073744631</v>
      </c>
      <c r="K68" s="18">
        <f>'[1]к печати'!K80</f>
        <v>10643.103335060801</v>
      </c>
      <c r="L68" s="18">
        <f>'[1]к печати'!L80</f>
        <v>26153.982614064134</v>
      </c>
      <c r="M68" s="103">
        <f t="shared" si="11"/>
        <v>7.2504677015975201</v>
      </c>
      <c r="N68" s="103">
        <f t="shared" si="2"/>
        <v>7.2504677015975183</v>
      </c>
      <c r="O68" s="103">
        <f t="shared" si="3"/>
        <v>7.2504677015975201</v>
      </c>
      <c r="P68" s="103">
        <f t="shared" si="4"/>
        <v>7.2504677015975183</v>
      </c>
      <c r="Q68" s="18" t="s">
        <v>220</v>
      </c>
      <c r="R68" s="91"/>
    </row>
    <row r="69" spans="2:18" s="19" customFormat="1" ht="25.5" x14ac:dyDescent="0.2">
      <c r="B69" s="20" t="s">
        <v>165</v>
      </c>
      <c r="C69" s="18" t="s">
        <v>106</v>
      </c>
      <c r="D69" s="17" t="s">
        <v>19</v>
      </c>
      <c r="E69" s="18">
        <f>'[1]к печати'!$E$81</f>
        <v>652</v>
      </c>
      <c r="F69" s="18">
        <f>'[1]к печати'!$F$81</f>
        <v>41</v>
      </c>
      <c r="G69" s="18">
        <f>'[1]к печати'!G81</f>
        <v>177</v>
      </c>
      <c r="H69" s="18">
        <f>'[1]к печати'!H81</f>
        <v>434</v>
      </c>
      <c r="I69" s="18">
        <f>'[1]к печати'!I81</f>
        <v>1541.2197057460733</v>
      </c>
      <c r="J69" s="18">
        <f>'[1]к печати'!J81</f>
        <v>96.917190085259207</v>
      </c>
      <c r="K69" s="18">
        <f>'[1]к печати'!K81</f>
        <v>418.39860109977752</v>
      </c>
      <c r="L69" s="18">
        <f>'[1]к печати'!L81</f>
        <v>1025.9039145610366</v>
      </c>
      <c r="M69" s="103">
        <f t="shared" si="11"/>
        <v>1.363833904518517</v>
      </c>
      <c r="N69" s="103">
        <f t="shared" si="2"/>
        <v>1.363833904518517</v>
      </c>
      <c r="O69" s="103">
        <f t="shared" si="3"/>
        <v>1.363833904518517</v>
      </c>
      <c r="P69" s="103">
        <f t="shared" si="4"/>
        <v>1.3638339045185175</v>
      </c>
      <c r="Q69" s="18" t="s">
        <v>176</v>
      </c>
      <c r="R69" s="91"/>
    </row>
    <row r="70" spans="2:18" s="19" customFormat="1" ht="15.75" x14ac:dyDescent="0.2">
      <c r="B70" s="20" t="s">
        <v>166</v>
      </c>
      <c r="C70" s="18" t="s">
        <v>107</v>
      </c>
      <c r="D70" s="17" t="s">
        <v>19</v>
      </c>
      <c r="E70" s="18">
        <f>'[1]к печати'!$E$82</f>
        <v>974</v>
      </c>
      <c r="F70" s="18">
        <f>'[1]к печати'!$F$82</f>
        <v>61</v>
      </c>
      <c r="G70" s="18">
        <f>'[1]к печати'!G82</f>
        <v>264</v>
      </c>
      <c r="H70" s="18">
        <f>'[1]к печати'!H82</f>
        <v>649</v>
      </c>
      <c r="I70" s="18">
        <f>'[1]к печати'!I82</f>
        <v>966.59982503405581</v>
      </c>
      <c r="J70" s="18">
        <f>'[1]к печати'!J82</f>
        <v>60.536539350182139</v>
      </c>
      <c r="K70" s="18">
        <f>'[1]к печати'!K82</f>
        <v>261.99420308931286</v>
      </c>
      <c r="L70" s="18">
        <f>'[1]к печати'!L82</f>
        <v>644.06908259456077</v>
      </c>
      <c r="M70" s="103">
        <f t="shared" si="11"/>
        <v>-7.5977155707845911E-3</v>
      </c>
      <c r="N70" s="103">
        <f t="shared" si="2"/>
        <v>-7.5977155707845911E-3</v>
      </c>
      <c r="O70" s="103">
        <f t="shared" si="3"/>
        <v>-7.5977155707845911E-3</v>
      </c>
      <c r="P70" s="103">
        <f t="shared" si="4"/>
        <v>-7.5977155707845911E-3</v>
      </c>
      <c r="Q70" s="18" t="s">
        <v>206</v>
      </c>
      <c r="R70" s="91"/>
    </row>
    <row r="71" spans="2:18" s="19" customFormat="1" ht="25.5" x14ac:dyDescent="0.2">
      <c r="B71" s="20" t="s">
        <v>167</v>
      </c>
      <c r="C71" s="18" t="s">
        <v>108</v>
      </c>
      <c r="D71" s="17" t="s">
        <v>19</v>
      </c>
      <c r="E71" s="18">
        <f>'[1]к печати'!$E$83</f>
        <v>991</v>
      </c>
      <c r="F71" s="18">
        <f>'[1]к печати'!$F$83</f>
        <v>62</v>
      </c>
      <c r="G71" s="18">
        <f>'[1]к печати'!G83</f>
        <v>269</v>
      </c>
      <c r="H71" s="18">
        <f>'[1]к печати'!H83</f>
        <v>660</v>
      </c>
      <c r="I71" s="18">
        <f>'[1]к печати'!I83</f>
        <v>3124.1770305840005</v>
      </c>
      <c r="J71" s="18">
        <f>'[1]к печати'!J83</f>
        <v>195.4580987852755</v>
      </c>
      <c r="K71" s="18">
        <f>'[1]к печати'!K83</f>
        <v>848.03594472966302</v>
      </c>
      <c r="L71" s="18">
        <f>'[1]к печати'!L83</f>
        <v>2080.6829870690617</v>
      </c>
      <c r="M71" s="103">
        <f t="shared" si="11"/>
        <v>2.1525499804076693</v>
      </c>
      <c r="N71" s="103">
        <f t="shared" si="2"/>
        <v>2.1525499804076693</v>
      </c>
      <c r="O71" s="103">
        <f t="shared" si="3"/>
        <v>2.1525499804076693</v>
      </c>
      <c r="P71" s="103">
        <f t="shared" si="4"/>
        <v>2.1525499804076693</v>
      </c>
      <c r="Q71" s="18" t="s">
        <v>176</v>
      </c>
      <c r="R71" s="91"/>
    </row>
    <row r="72" spans="2:18" s="19" customFormat="1" ht="25.5" x14ac:dyDescent="0.2">
      <c r="B72" s="20" t="s">
        <v>168</v>
      </c>
      <c r="C72" s="18" t="s">
        <v>109</v>
      </c>
      <c r="D72" s="17" t="s">
        <v>19</v>
      </c>
      <c r="E72" s="18">
        <f>'[1]к печати'!$E$84</f>
        <v>3935</v>
      </c>
      <c r="F72" s="18">
        <f>'[1]к печати'!$F$84</f>
        <v>246</v>
      </c>
      <c r="G72" s="18">
        <f>'[1]к печати'!G84</f>
        <v>1067</v>
      </c>
      <c r="H72" s="18">
        <f>'[1]к печати'!H84</f>
        <v>2622</v>
      </c>
      <c r="I72" s="18">
        <f>'[1]к печати'!I84</f>
        <v>4518.2623431436823</v>
      </c>
      <c r="J72" s="18">
        <f>'[1]к печати'!J84</f>
        <v>282.46316046082489</v>
      </c>
      <c r="K72" s="18">
        <f>'[1]к печати'!K84</f>
        <v>1225.1552528930899</v>
      </c>
      <c r="L72" s="18">
        <f>'[1]к печати'!L84</f>
        <v>3010.6439297897678</v>
      </c>
      <c r="M72" s="103">
        <f t="shared" si="11"/>
        <v>0.14822422951554826</v>
      </c>
      <c r="N72" s="103">
        <f t="shared" si="2"/>
        <v>0.14822422951554826</v>
      </c>
      <c r="O72" s="103">
        <f t="shared" si="3"/>
        <v>0.14822422951554826</v>
      </c>
      <c r="P72" s="103">
        <f t="shared" si="4"/>
        <v>0.14822422951554826</v>
      </c>
      <c r="Q72" s="18" t="s">
        <v>175</v>
      </c>
      <c r="R72" s="91"/>
    </row>
    <row r="73" spans="2:18" s="15" customFormat="1" ht="38.25" x14ac:dyDescent="0.2">
      <c r="B73" s="23" t="s">
        <v>169</v>
      </c>
      <c r="C73" s="24" t="s">
        <v>111</v>
      </c>
      <c r="D73" s="25" t="s">
        <v>19</v>
      </c>
      <c r="E73" s="24">
        <f>'[1]к печати'!$E$86</f>
        <v>1032.9038722168441</v>
      </c>
      <c r="F73" s="24">
        <f>'[1]к печати'!F86</f>
        <v>65.00387221684413</v>
      </c>
      <c r="G73" s="24">
        <f>'[1]к печати'!G86</f>
        <v>280.39999999999998</v>
      </c>
      <c r="H73" s="24">
        <f>'[1]к печати'!H86</f>
        <v>687.5</v>
      </c>
      <c r="I73" s="24">
        <f>'[1]к печати'!I86</f>
        <v>35173.488697388108</v>
      </c>
      <c r="J73" s="24">
        <f>'[1]к печати'!J86</f>
        <v>2213.5776873393565</v>
      </c>
      <c r="K73" s="24">
        <f>'[1]к печати'!K86</f>
        <v>9548.4647662131101</v>
      </c>
      <c r="L73" s="24">
        <f>'[1]к печати'!L86</f>
        <v>23411.446243835642</v>
      </c>
      <c r="M73" s="105">
        <f t="shared" si="11"/>
        <v>33.053012718306384</v>
      </c>
      <c r="N73" s="105">
        <f t="shared" si="2"/>
        <v>33.053012718306391</v>
      </c>
      <c r="O73" s="105">
        <f t="shared" si="3"/>
        <v>33.053012718306384</v>
      </c>
      <c r="P73" s="105">
        <f t="shared" si="4"/>
        <v>33.053012718306391</v>
      </c>
      <c r="Q73" s="18" t="s">
        <v>221</v>
      </c>
      <c r="R73" s="91"/>
    </row>
    <row r="74" spans="2:18" s="15" customFormat="1" ht="25.5" x14ac:dyDescent="0.2">
      <c r="B74" s="16" t="s">
        <v>112</v>
      </c>
      <c r="C74" s="27" t="s">
        <v>113</v>
      </c>
      <c r="D74" s="12" t="s">
        <v>13</v>
      </c>
      <c r="E74" s="13">
        <f>'[1]к печати'!E92</f>
        <v>927</v>
      </c>
      <c r="F74" s="13">
        <f>'[1]к печати'!F92</f>
        <v>58</v>
      </c>
      <c r="G74" s="13">
        <f>'[1]к печати'!G92</f>
        <v>251</v>
      </c>
      <c r="H74" s="13">
        <f>'[1]к печати'!H92</f>
        <v>618</v>
      </c>
      <c r="I74" s="13">
        <f>'[1]к печати'!I92</f>
        <v>1915.2857635873786</v>
      </c>
      <c r="J74" s="13">
        <f>'[1]к печати'!J92</f>
        <v>119.83449222013803</v>
      </c>
      <c r="K74" s="13">
        <f>'[1]к печати'!K92</f>
        <v>518.59409564232158</v>
      </c>
      <c r="L74" s="13">
        <f>'[1]к печати'!L92</f>
        <v>1276.8571757249192</v>
      </c>
      <c r="M74" s="104">
        <f t="shared" si="11"/>
        <v>1.0661119348299661</v>
      </c>
      <c r="N74" s="104">
        <f t="shared" si="2"/>
        <v>1.0661119348299661</v>
      </c>
      <c r="O74" s="104">
        <f t="shared" si="3"/>
        <v>1.0661119348299666</v>
      </c>
      <c r="P74" s="104">
        <f t="shared" si="4"/>
        <v>1.0661119348299666</v>
      </c>
      <c r="Q74" s="97" t="s">
        <v>178</v>
      </c>
      <c r="R74" s="91"/>
    </row>
    <row r="75" spans="2:18" s="19" customFormat="1" ht="13.5" customHeight="1" x14ac:dyDescent="0.2">
      <c r="B75" s="12" t="s">
        <v>114</v>
      </c>
      <c r="C75" s="28" t="s">
        <v>115</v>
      </c>
      <c r="D75" s="12" t="s">
        <v>13</v>
      </c>
      <c r="E75" s="13">
        <f>'[1]к печати'!$E$93</f>
        <v>4913773.7038722169</v>
      </c>
      <c r="F75" s="13">
        <f>'[1]к печати'!F93</f>
        <v>649045.40387221682</v>
      </c>
      <c r="G75" s="13">
        <f>'[1]к печати'!G93</f>
        <v>2525048.2999999998</v>
      </c>
      <c r="H75" s="13">
        <f>'[1]к печати'!H93</f>
        <v>1739680</v>
      </c>
      <c r="I75" s="13">
        <f>'[1]к печати'!I93</f>
        <v>5540952.1525454316</v>
      </c>
      <c r="J75" s="13">
        <f>'[1]к печати'!J93</f>
        <v>706056.73499645502</v>
      </c>
      <c r="K75" s="13">
        <f>'[1]к печати'!K93</f>
        <v>2738632.4454161935</v>
      </c>
      <c r="L75" s="13">
        <f>'[1]к печати'!L93</f>
        <v>2096262.9721327829</v>
      </c>
      <c r="M75" s="104">
        <f t="shared" si="11"/>
        <v>0.12763681977844787</v>
      </c>
      <c r="N75" s="104">
        <f t="shared" si="2"/>
        <v>8.7838740994247155E-2</v>
      </c>
      <c r="O75" s="104">
        <f t="shared" si="3"/>
        <v>8.4586162338436743E-2</v>
      </c>
      <c r="P75" s="104">
        <f t="shared" si="4"/>
        <v>0.20497043831784167</v>
      </c>
      <c r="Q75" s="14"/>
      <c r="R75" s="91"/>
    </row>
    <row r="76" spans="2:18" s="19" customFormat="1" ht="13.5" customHeight="1" x14ac:dyDescent="0.2">
      <c r="B76" s="29" t="s">
        <v>116</v>
      </c>
      <c r="C76" s="30" t="s">
        <v>117</v>
      </c>
      <c r="D76" s="29" t="s">
        <v>13</v>
      </c>
      <c r="E76" s="31">
        <f>'[1]к печати'!$E$94</f>
        <v>403770.00000000023</v>
      </c>
      <c r="F76" s="31">
        <f>'[1]к печати'!F94</f>
        <v>20588</v>
      </c>
      <c r="G76" s="31">
        <f>'[1]к печати'!G94</f>
        <v>297000</v>
      </c>
      <c r="H76" s="31">
        <f>'[1]к печати'!H94</f>
        <v>86182.000000000233</v>
      </c>
      <c r="I76" s="31">
        <f>'[1]к печати'!I94</f>
        <v>593702.41104392987</v>
      </c>
      <c r="J76" s="31">
        <f>'[1]к печати'!J94</f>
        <v>159368.95899354503</v>
      </c>
      <c r="K76" s="31">
        <f>'[1]к печати'!K94</f>
        <v>996278.15778380726</v>
      </c>
      <c r="L76" s="31">
        <f>'[1]к печати'!L94</f>
        <v>-561944.70573342289</v>
      </c>
      <c r="M76" s="106">
        <f t="shared" si="11"/>
        <v>0.47039753088126779</v>
      </c>
      <c r="N76" s="106">
        <f t="shared" si="2"/>
        <v>6.740866475303334</v>
      </c>
      <c r="O76" s="106">
        <f t="shared" si="3"/>
        <v>2.3544719117299908</v>
      </c>
      <c r="P76" s="106">
        <f t="shared" si="4"/>
        <v>-7.5204416900677797</v>
      </c>
      <c r="Q76" s="32"/>
      <c r="R76" s="91"/>
    </row>
    <row r="77" spans="2:18" s="19" customFormat="1" ht="13.5" customHeight="1" x14ac:dyDescent="0.2">
      <c r="B77" s="33" t="s">
        <v>118</v>
      </c>
      <c r="C77" s="34" t="s">
        <v>119</v>
      </c>
      <c r="D77" s="33" t="s">
        <v>13</v>
      </c>
      <c r="E77" s="35">
        <f>'[1]к печати'!$E$95</f>
        <v>5317543.7038722169</v>
      </c>
      <c r="F77" s="35">
        <f>'[1]к печати'!F95</f>
        <v>669633.40387221682</v>
      </c>
      <c r="G77" s="35">
        <f>'[1]к печати'!G95</f>
        <v>2822048.3</v>
      </c>
      <c r="H77" s="35">
        <f>'[1]к печати'!H95</f>
        <v>1825862.0000000002</v>
      </c>
      <c r="I77" s="35">
        <f>'[1]к печати'!I95</f>
        <v>6134654.5635893615</v>
      </c>
      <c r="J77" s="35">
        <f>'[1]к печати'!J95</f>
        <v>865425.69399000006</v>
      </c>
      <c r="K77" s="35">
        <f>'[1]к печати'!K95</f>
        <v>3734910.6032000007</v>
      </c>
      <c r="L77" s="35">
        <f>'[1]к печати'!L95</f>
        <v>1534318.26639936</v>
      </c>
      <c r="M77" s="107">
        <f t="shared" si="11"/>
        <v>0.15366321467600308</v>
      </c>
      <c r="N77" s="107">
        <f t="shared" si="2"/>
        <v>0.2923872808399286</v>
      </c>
      <c r="O77" s="107">
        <f t="shared" si="3"/>
        <v>0.3234750812734144</v>
      </c>
      <c r="P77" s="107">
        <f t="shared" si="4"/>
        <v>-0.15967457212025893</v>
      </c>
      <c r="Q77" s="36"/>
      <c r="R77" s="91"/>
    </row>
    <row r="78" spans="2:18" s="19" customFormat="1" ht="13.5" customHeight="1" x14ac:dyDescent="0.2">
      <c r="B78" s="37" t="s">
        <v>120</v>
      </c>
      <c r="C78" s="34" t="s">
        <v>121</v>
      </c>
      <c r="D78" s="33" t="s">
        <v>122</v>
      </c>
      <c r="E78" s="38">
        <f>'[1]к печати'!$E$96</f>
        <v>2209.0479999999998</v>
      </c>
      <c r="F78" s="38">
        <f>'[1]к печати'!F96</f>
        <v>137.97800000000001</v>
      </c>
      <c r="G78" s="38">
        <f>'[1]к печати'!G96</f>
        <v>599.21199999999999</v>
      </c>
      <c r="H78" s="38">
        <f>'[1]к печати'!H96</f>
        <v>1471.8579999999997</v>
      </c>
      <c r="I78" s="38">
        <f>'[1]к печати'!I96</f>
        <v>2208.197768</v>
      </c>
      <c r="J78" s="38">
        <f>'[1]к печати'!J96</f>
        <v>178.321</v>
      </c>
      <c r="K78" s="38">
        <f>'[1]к печати'!K96</f>
        <v>793.04200000000003</v>
      </c>
      <c r="L78" s="38">
        <f>'[1]к печати'!L96</f>
        <v>1236.8347679999999</v>
      </c>
      <c r="M78" s="107">
        <f t="shared" si="11"/>
        <v>-3.8488615910559076E-4</v>
      </c>
      <c r="N78" s="107">
        <f t="shared" si="2"/>
        <v>0.29238719216106901</v>
      </c>
      <c r="O78" s="107">
        <f t="shared" si="3"/>
        <v>0.32347483027709734</v>
      </c>
      <c r="P78" s="107">
        <f t="shared" si="4"/>
        <v>-0.15967792545204762</v>
      </c>
      <c r="Q78" s="36"/>
      <c r="R78" s="91"/>
    </row>
    <row r="79" spans="2:18" s="41" customFormat="1" ht="25.5" x14ac:dyDescent="0.2">
      <c r="B79" s="39" t="s">
        <v>123</v>
      </c>
      <c r="C79" s="40" t="s">
        <v>124</v>
      </c>
      <c r="D79" s="39" t="s">
        <v>125</v>
      </c>
      <c r="E79" s="40">
        <f>'[1]к печати'!$E$98</f>
        <v>2407.1653055398601</v>
      </c>
      <c r="F79" s="40">
        <f t="shared" ref="F79:H79" si="15">F77/F78</f>
        <v>4853.1896669919606</v>
      </c>
      <c r="G79" s="40">
        <f>G77/G78</f>
        <v>4709.5991068269659</v>
      </c>
      <c r="H79" s="40">
        <f t="shared" si="15"/>
        <v>1240.5150496854999</v>
      </c>
      <c r="I79" s="40">
        <f>I77/I78</f>
        <v>2778.1273274022083</v>
      </c>
      <c r="J79" s="40">
        <f t="shared" ref="J79:L79" si="16">J77/J78</f>
        <v>4853.1900000000005</v>
      </c>
      <c r="K79" s="40">
        <f t="shared" si="16"/>
        <v>4709.6000000000004</v>
      </c>
      <c r="L79" s="40">
        <f t="shared" si="16"/>
        <v>1240.52</v>
      </c>
      <c r="M79" s="107">
        <f t="shared" si="11"/>
        <v>0.15410741464602151</v>
      </c>
      <c r="N79" s="107">
        <f>J79/F79-1</f>
        <v>6.8616325066273021E-8</v>
      </c>
      <c r="O79" s="107">
        <f t="shared" si="3"/>
        <v>1.8964948278465954E-7</v>
      </c>
      <c r="P79" s="107">
        <f t="shared" si="4"/>
        <v>3.9905315951660469E-6</v>
      </c>
      <c r="Q79" s="36"/>
      <c r="R79" s="91"/>
    </row>
    <row r="80" spans="2:18" ht="16.5" customHeight="1" x14ac:dyDescent="0.2">
      <c r="J80" s="93"/>
      <c r="K80" s="93"/>
      <c r="L80" s="93"/>
      <c r="R80" s="91"/>
    </row>
    <row r="81" spans="3:18" ht="16.5" customHeight="1" x14ac:dyDescent="0.2">
      <c r="C81" s="42" t="s">
        <v>126</v>
      </c>
      <c r="D81" s="15"/>
      <c r="E81" s="15"/>
      <c r="R81" s="91"/>
    </row>
    <row r="82" spans="3:18" ht="16.5" customHeight="1" x14ac:dyDescent="0.2">
      <c r="C82" s="42" t="s">
        <v>127</v>
      </c>
      <c r="D82" s="15"/>
      <c r="E82" s="15"/>
      <c r="R82" s="91"/>
    </row>
    <row r="83" spans="3:18" ht="16.5" customHeight="1" x14ac:dyDescent="0.2">
      <c r="C83" s="42" t="s">
        <v>128</v>
      </c>
      <c r="D83" s="15"/>
      <c r="E83" s="15"/>
    </row>
    <row r="84" spans="3:18" ht="16.5" customHeight="1" x14ac:dyDescent="0.2">
      <c r="C84" s="42" t="s">
        <v>170</v>
      </c>
      <c r="D84" s="43"/>
      <c r="E84" s="43"/>
    </row>
    <row r="85" spans="3:18" ht="16.5" customHeight="1" x14ac:dyDescent="0.2">
      <c r="C85" s="42" t="s">
        <v>199</v>
      </c>
      <c r="D85" s="15"/>
      <c r="E85" s="15"/>
    </row>
    <row r="86" spans="3:18" ht="16.5" customHeight="1" x14ac:dyDescent="0.2">
      <c r="C86" s="42"/>
      <c r="D86" s="15"/>
      <c r="E86" s="15"/>
    </row>
    <row r="87" spans="3:18" ht="16.5" customHeight="1" x14ac:dyDescent="0.2">
      <c r="C87" s="19"/>
      <c r="D87" s="42" t="s">
        <v>129</v>
      </c>
      <c r="E87" s="42"/>
    </row>
    <row r="88" spans="3:18" ht="16.5" customHeight="1" x14ac:dyDescent="0.2">
      <c r="C88" s="15"/>
      <c r="D88" s="15"/>
      <c r="E88" s="15"/>
    </row>
    <row r="89" spans="3:18" ht="16.5" customHeight="1" x14ac:dyDescent="0.2">
      <c r="C89" s="42" t="s">
        <v>211</v>
      </c>
      <c r="D89" s="44"/>
      <c r="E89" s="44"/>
    </row>
    <row r="90" spans="3:18" ht="16.5" customHeight="1" x14ac:dyDescent="0.2">
      <c r="C90" s="45"/>
      <c r="D90" s="46"/>
      <c r="E90" s="46"/>
    </row>
    <row r="91" spans="3:18" ht="16.5" customHeight="1" x14ac:dyDescent="0.25">
      <c r="C91" s="47" t="s">
        <v>130</v>
      </c>
      <c r="D91" s="48"/>
      <c r="E91" s="48"/>
    </row>
  </sheetData>
  <mergeCells count="13">
    <mergeCell ref="Q32:Q33"/>
    <mergeCell ref="Q56:Q57"/>
    <mergeCell ref="B7:Q7"/>
    <mergeCell ref="B16:B17"/>
    <mergeCell ref="C16:C17"/>
    <mergeCell ref="D16:D17"/>
    <mergeCell ref="F16:H16"/>
    <mergeCell ref="E16:E17"/>
    <mergeCell ref="I16:I17"/>
    <mergeCell ref="J16:L16"/>
    <mergeCell ref="M16:M17"/>
    <mergeCell ref="N16:P16"/>
    <mergeCell ref="Q16:Q17"/>
  </mergeCells>
  <pageMargins left="0.47244094488188981" right="0.15748031496062992" top="0.17" bottom="0.19685039370078741" header="0.15748031496062992" footer="0.19685039370078741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91"/>
  <sheetViews>
    <sheetView zoomScale="120" zoomScaleNormal="120" workbookViewId="0">
      <pane xSplit="4" ySplit="17" topLeftCell="E45" activePane="bottomRight" state="frozen"/>
      <selection activeCell="F46" sqref="F46:H46"/>
      <selection pane="topRight" activeCell="F46" sqref="F46:H46"/>
      <selection pane="bottomLeft" activeCell="F46" sqref="F46:H46"/>
      <selection pane="bottomRight" activeCell="D48" sqref="D48"/>
    </sheetView>
  </sheetViews>
  <sheetFormatPr defaultRowHeight="16.5" customHeight="1" x14ac:dyDescent="0.2"/>
  <cols>
    <col min="1" max="1" width="9.140625" style="3"/>
    <col min="2" max="2" width="6.140625" style="3" customWidth="1"/>
    <col min="3" max="3" width="32.140625" style="3" customWidth="1"/>
    <col min="4" max="4" width="9.7109375" style="49" customWidth="1"/>
    <col min="5" max="5" width="14.7109375" style="49" customWidth="1"/>
    <col min="6" max="6" width="7.85546875" style="3" customWidth="1"/>
    <col min="7" max="7" width="8.5703125" style="3" customWidth="1"/>
    <col min="8" max="8" width="9" style="3" customWidth="1"/>
    <col min="9" max="9" width="15.85546875" style="3" customWidth="1"/>
    <col min="10" max="13" width="9" style="3" customWidth="1"/>
    <col min="14" max="14" width="9.5703125" style="3" customWidth="1"/>
    <col min="15" max="15" width="8.42578125" style="3" customWidth="1"/>
    <col min="16" max="16" width="9.140625" style="3" customWidth="1"/>
    <col min="17" max="17" width="35" style="3" customWidth="1"/>
    <col min="18" max="18" width="2.140625" style="3" customWidth="1"/>
    <col min="19" max="16384" width="9.140625" style="3"/>
  </cols>
  <sheetData>
    <row r="1" spans="2:18" ht="12.7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" t="s">
        <v>229</v>
      </c>
      <c r="R1" s="1"/>
    </row>
    <row r="2" spans="2:18" ht="12.75" customHeight="1" x14ac:dyDescent="0.2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4" t="s">
        <v>230</v>
      </c>
      <c r="R2" s="15"/>
    </row>
    <row r="3" spans="2:18" ht="12.75" customHeight="1" x14ac:dyDescent="0.2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4" t="s">
        <v>231</v>
      </c>
      <c r="R3" s="140"/>
    </row>
    <row r="4" spans="2:18" ht="12.75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4"/>
      <c r="R4" s="6"/>
    </row>
    <row r="5" spans="2:18" ht="12.75" customHeight="1" x14ac:dyDescent="0.2"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4"/>
      <c r="R5" s="140"/>
    </row>
    <row r="6" spans="2:18" ht="12.75" customHeigh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4"/>
      <c r="R6" s="6"/>
    </row>
    <row r="7" spans="2:18" ht="15.75" customHeight="1" x14ac:dyDescent="0.2">
      <c r="B7" s="145" t="s">
        <v>232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92"/>
    </row>
    <row r="8" spans="2:18" ht="15.75" customHeight="1" x14ac:dyDescent="0.2"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</row>
    <row r="9" spans="2:18" ht="15.75" customHeight="1" x14ac:dyDescent="0.2">
      <c r="B9" s="115" t="s">
        <v>233</v>
      </c>
      <c r="C9" s="9"/>
      <c r="D9" s="9"/>
      <c r="E9" s="116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2:18" ht="15.75" customHeight="1" x14ac:dyDescent="0.2">
      <c r="B10" s="115" t="s">
        <v>201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2:18" ht="15.75" customHeight="1" x14ac:dyDescent="0.2">
      <c r="B11" s="115" t="s">
        <v>234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 ht="15.75" customHeight="1" x14ac:dyDescent="0.2">
      <c r="B12" s="115" t="s">
        <v>235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2:18" ht="15.75" customHeight="1" x14ac:dyDescent="0.2">
      <c r="B13" s="115" t="s">
        <v>236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2:18" ht="15.75" customHeight="1" x14ac:dyDescent="0.2">
      <c r="B14" s="115" t="s">
        <v>237</v>
      </c>
      <c r="C14" s="115"/>
      <c r="D14" s="115"/>
      <c r="E14" s="115"/>
      <c r="F14" s="102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</row>
    <row r="15" spans="2:18" ht="15.75" x14ac:dyDescent="0.2"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15"/>
    </row>
    <row r="16" spans="2:18" s="10" customFormat="1" ht="39.75" customHeight="1" x14ac:dyDescent="0.2">
      <c r="B16" s="150" t="s">
        <v>238</v>
      </c>
      <c r="C16" s="150" t="s">
        <v>239</v>
      </c>
      <c r="D16" s="150" t="s">
        <v>240</v>
      </c>
      <c r="E16" s="146" t="s">
        <v>241</v>
      </c>
      <c r="F16" s="146" t="s">
        <v>242</v>
      </c>
      <c r="G16" s="146"/>
      <c r="H16" s="146"/>
      <c r="I16" s="146" t="s">
        <v>243</v>
      </c>
      <c r="J16" s="146" t="s">
        <v>242</v>
      </c>
      <c r="K16" s="146"/>
      <c r="L16" s="146"/>
      <c r="M16" s="146" t="s">
        <v>244</v>
      </c>
      <c r="N16" s="146" t="s">
        <v>242</v>
      </c>
      <c r="O16" s="146"/>
      <c r="P16" s="146"/>
      <c r="Q16" s="146" t="s">
        <v>245</v>
      </c>
      <c r="R16" s="115"/>
    </row>
    <row r="17" spans="2:18" s="10" customFormat="1" ht="25.5" customHeight="1" x14ac:dyDescent="0.2">
      <c r="B17" s="150"/>
      <c r="C17" s="150"/>
      <c r="D17" s="150"/>
      <c r="E17" s="146"/>
      <c r="F17" s="141" t="s">
        <v>246</v>
      </c>
      <c r="G17" s="141" t="s">
        <v>247</v>
      </c>
      <c r="H17" s="141" t="s">
        <v>248</v>
      </c>
      <c r="I17" s="146"/>
      <c r="J17" s="141" t="s">
        <v>246</v>
      </c>
      <c r="K17" s="141" t="s">
        <v>247</v>
      </c>
      <c r="L17" s="141" t="s">
        <v>249</v>
      </c>
      <c r="M17" s="146"/>
      <c r="N17" s="141" t="s">
        <v>246</v>
      </c>
      <c r="O17" s="141" t="s">
        <v>247</v>
      </c>
      <c r="P17" s="141" t="s">
        <v>248</v>
      </c>
      <c r="Q17" s="146"/>
      <c r="R17" s="115"/>
    </row>
    <row r="18" spans="2:18" s="15" customFormat="1" ht="38.25" x14ac:dyDescent="0.2">
      <c r="B18" s="12" t="s">
        <v>11</v>
      </c>
      <c r="C18" s="54" t="s">
        <v>250</v>
      </c>
      <c r="D18" s="12" t="s">
        <v>251</v>
      </c>
      <c r="E18" s="13">
        <f>'[1]к печати'!E24</f>
        <v>4766387.8</v>
      </c>
      <c r="F18" s="13">
        <f>'[1]к печати'!$F$24</f>
        <v>639742.4</v>
      </c>
      <c r="G18" s="13">
        <f>'[1]к печати'!G24</f>
        <v>2484784.9</v>
      </c>
      <c r="H18" s="13">
        <f>'[1]к печати'!H24</f>
        <v>1641860.5</v>
      </c>
      <c r="I18" s="13">
        <f>'[1]к печати'!I24</f>
        <v>5249757.1343435198</v>
      </c>
      <c r="J18" s="13">
        <f>'[1]к печати'!J24</f>
        <v>687530.33684175753</v>
      </c>
      <c r="K18" s="13">
        <f>'[1]к печати'!K24</f>
        <v>2658640.7514765514</v>
      </c>
      <c r="L18" s="13">
        <f>'[1]к печати'!L24</f>
        <v>1903586.0460252112</v>
      </c>
      <c r="M18" s="104">
        <f t="shared" ref="M18:P49" si="0">I18/E18-1</f>
        <v>0.10141208701975946</v>
      </c>
      <c r="N18" s="104">
        <f t="shared" si="0"/>
        <v>7.4698717549059657E-2</v>
      </c>
      <c r="O18" s="104">
        <f t="shared" si="0"/>
        <v>6.996816966995878E-2</v>
      </c>
      <c r="P18" s="104">
        <f t="shared" si="0"/>
        <v>0.15940790708175956</v>
      </c>
      <c r="Q18" s="14"/>
      <c r="R18" s="115"/>
    </row>
    <row r="19" spans="2:18" s="15" customFormat="1" ht="13.5" customHeight="1" x14ac:dyDescent="0.2">
      <c r="B19" s="12">
        <v>1</v>
      </c>
      <c r="C19" s="54" t="s">
        <v>252</v>
      </c>
      <c r="D19" s="12" t="s">
        <v>251</v>
      </c>
      <c r="E19" s="13">
        <f>'[1]к печати'!$E$26</f>
        <v>2596052.7999999998</v>
      </c>
      <c r="F19" s="13">
        <f>'[1]к печати'!$F$26</f>
        <v>371975.9</v>
      </c>
      <c r="G19" s="13">
        <f>'[1]к печати'!G26</f>
        <v>1097273.3999999999</v>
      </c>
      <c r="H19" s="13">
        <f>'[1]к печати'!H26</f>
        <v>1126803.5</v>
      </c>
      <c r="I19" s="13">
        <f>'[1]к печати'!I26</f>
        <v>2878340.0701295086</v>
      </c>
      <c r="J19" s="13">
        <f>'[1]к печати'!J26</f>
        <v>407096.10572790809</v>
      </c>
      <c r="K19" s="13">
        <f>'[1]к печати'!K26</f>
        <v>1206598.75632022</v>
      </c>
      <c r="L19" s="13">
        <f>'[1]к печати'!L26</f>
        <v>1264645.2080813805</v>
      </c>
      <c r="M19" s="104">
        <f t="shared" si="0"/>
        <v>0.10873710662953728</v>
      </c>
      <c r="N19" s="104">
        <f t="shared" si="0"/>
        <v>9.4415271870860629E-2</v>
      </c>
      <c r="O19" s="104">
        <f t="shared" si="0"/>
        <v>9.9633652214862867E-2</v>
      </c>
      <c r="P19" s="104">
        <f t="shared" si="0"/>
        <v>0.12232985439021138</v>
      </c>
      <c r="Q19" s="14"/>
      <c r="R19" s="115"/>
    </row>
    <row r="20" spans="2:18" s="15" customFormat="1" ht="13.5" customHeight="1" x14ac:dyDescent="0.2">
      <c r="B20" s="16" t="s">
        <v>15</v>
      </c>
      <c r="C20" s="54" t="s">
        <v>252</v>
      </c>
      <c r="D20" s="12" t="s">
        <v>251</v>
      </c>
      <c r="E20" s="13">
        <f>'[1]к печати'!$E$28</f>
        <v>277803.8</v>
      </c>
      <c r="F20" s="13">
        <f>'[1]к печати'!$F$28</f>
        <v>17363.400000000001</v>
      </c>
      <c r="G20" s="13">
        <f>'[1]к печати'!G28</f>
        <v>75340.399999999994</v>
      </c>
      <c r="H20" s="13">
        <f>'[1]к печати'!H28</f>
        <v>185100</v>
      </c>
      <c r="I20" s="13">
        <f>'[1]к печати'!I28</f>
        <v>360367.79072424304</v>
      </c>
      <c r="J20" s="13">
        <f>'[1]к печати'!J28</f>
        <v>22523.827187048697</v>
      </c>
      <c r="K20" s="13">
        <f>'[1]к печати'!K28</f>
        <v>97731.842519475613</v>
      </c>
      <c r="L20" s="13">
        <f>'[1]к печати'!L28</f>
        <v>240112.12101771872</v>
      </c>
      <c r="M20" s="104">
        <f t="shared" si="0"/>
        <v>0.29720252467476338</v>
      </c>
      <c r="N20" s="104">
        <f>J20/F20-1</f>
        <v>0.29720142293840457</v>
      </c>
      <c r="O20" s="104">
        <f t="shared" si="0"/>
        <v>0.29720365858789743</v>
      </c>
      <c r="P20" s="104">
        <f t="shared" si="0"/>
        <v>0.29720216649226749</v>
      </c>
      <c r="Q20" s="14"/>
      <c r="R20" s="115"/>
    </row>
    <row r="21" spans="2:18" s="19" customFormat="1" ht="23.25" customHeight="1" x14ac:dyDescent="0.2">
      <c r="B21" s="17" t="s">
        <v>17</v>
      </c>
      <c r="C21" s="63" t="s">
        <v>253</v>
      </c>
      <c r="D21" s="17" t="s">
        <v>19</v>
      </c>
      <c r="E21" s="18">
        <f>'[1]к печати'!$E$29</f>
        <v>96975</v>
      </c>
      <c r="F21" s="18">
        <f>'[1]к печати'!$F$29</f>
        <v>6061</v>
      </c>
      <c r="G21" s="18">
        <f>'[1]к печати'!G29</f>
        <v>26300</v>
      </c>
      <c r="H21" s="18">
        <f>'[1]к печати'!H29</f>
        <v>64614</v>
      </c>
      <c r="I21" s="18">
        <f>'[1]к печати'!I29</f>
        <v>139284.00532867073</v>
      </c>
      <c r="J21" s="18">
        <f>'[1]к печати'!J29</f>
        <v>8705.3401010267935</v>
      </c>
      <c r="K21" s="18">
        <f>'[1]к печати'!K29</f>
        <v>37774.36803448353</v>
      </c>
      <c r="L21" s="18">
        <f>'[1]к печати'!L29</f>
        <v>92804.297193160397</v>
      </c>
      <c r="M21" s="103">
        <f t="shared" si="0"/>
        <v>0.43628775796515318</v>
      </c>
      <c r="N21" s="103">
        <f t="shared" si="0"/>
        <v>0.43628775796515318</v>
      </c>
      <c r="O21" s="103">
        <f t="shared" si="0"/>
        <v>0.43628775796515318</v>
      </c>
      <c r="P21" s="103">
        <f t="shared" si="0"/>
        <v>0.43628775796515296</v>
      </c>
      <c r="Q21" s="18" t="s">
        <v>254</v>
      </c>
      <c r="R21" s="115"/>
    </row>
    <row r="22" spans="2:18" s="19" customFormat="1" ht="24" customHeight="1" x14ac:dyDescent="0.2">
      <c r="B22" s="20" t="s">
        <v>20</v>
      </c>
      <c r="C22" s="63" t="s">
        <v>255</v>
      </c>
      <c r="D22" s="17" t="s">
        <v>19</v>
      </c>
      <c r="E22" s="18">
        <f>'[1]к печати'!$E$30</f>
        <v>99441.8</v>
      </c>
      <c r="F22" s="18">
        <f>'[1]к печати'!$F$30</f>
        <v>6215.4</v>
      </c>
      <c r="G22" s="18">
        <f>'[1]к печати'!G30</f>
        <v>26968.400000000001</v>
      </c>
      <c r="H22" s="18">
        <f>'[1]к печати'!H30</f>
        <v>66258</v>
      </c>
      <c r="I22" s="18">
        <f>'[1]к печати'!I30</f>
        <v>103729.90652706947</v>
      </c>
      <c r="J22" s="18">
        <f>'[1]к печати'!J30</f>
        <v>6483.4190554510033</v>
      </c>
      <c r="K22" s="18">
        <f>'[1]к печати'!K30</f>
        <v>28131.32516893922</v>
      </c>
      <c r="L22" s="18">
        <f>'[1]к печати'!L30</f>
        <v>69115.162302679251</v>
      </c>
      <c r="M22" s="103">
        <f t="shared" si="0"/>
        <v>4.3121770996396469E-2</v>
      </c>
      <c r="N22" s="103">
        <f t="shared" si="0"/>
        <v>4.3121770996396691E-2</v>
      </c>
      <c r="O22" s="103">
        <f t="shared" si="0"/>
        <v>4.3121770996396469E-2</v>
      </c>
      <c r="P22" s="103">
        <f t="shared" si="0"/>
        <v>4.3121770996396691E-2</v>
      </c>
      <c r="Q22" s="18" t="s">
        <v>256</v>
      </c>
      <c r="R22" s="115"/>
    </row>
    <row r="23" spans="2:18" s="19" customFormat="1" ht="25.5" x14ac:dyDescent="0.2">
      <c r="B23" s="17" t="s">
        <v>22</v>
      </c>
      <c r="C23" s="63" t="s">
        <v>257</v>
      </c>
      <c r="D23" s="17" t="s">
        <v>19</v>
      </c>
      <c r="E23" s="18">
        <f>'[1]к печати'!$E$31</f>
        <v>81387</v>
      </c>
      <c r="F23" s="18">
        <f>'[1]к печати'!$F$31</f>
        <v>5087</v>
      </c>
      <c r="G23" s="18">
        <f>'[1]к печати'!G31</f>
        <v>22072</v>
      </c>
      <c r="H23" s="18">
        <f>'[1]к печати'!H31</f>
        <v>54228</v>
      </c>
      <c r="I23" s="18">
        <f>'[1]к печати'!I31</f>
        <v>117353.8788685028</v>
      </c>
      <c r="J23" s="18">
        <f>'[1]к печати'!J31</f>
        <v>7335.0680305708993</v>
      </c>
      <c r="K23" s="18">
        <f>'[1]к печати'!K31</f>
        <v>31826.149316052855</v>
      </c>
      <c r="L23" s="18">
        <f>'[1]к печати'!L31</f>
        <v>78192.661521879054</v>
      </c>
      <c r="M23" s="103">
        <f t="shared" si="0"/>
        <v>0.44192412631627653</v>
      </c>
      <c r="N23" s="103">
        <f t="shared" si="0"/>
        <v>0.44192412631627653</v>
      </c>
      <c r="O23" s="103">
        <f t="shared" si="0"/>
        <v>0.44192412631627653</v>
      </c>
      <c r="P23" s="103">
        <f t="shared" si="0"/>
        <v>0.44192412631627676</v>
      </c>
      <c r="Q23" s="18" t="s">
        <v>258</v>
      </c>
      <c r="R23" s="115"/>
    </row>
    <row r="24" spans="2:18" s="15" customFormat="1" ht="13.5" customHeight="1" x14ac:dyDescent="0.2">
      <c r="B24" s="16" t="s">
        <v>24</v>
      </c>
      <c r="C24" s="13" t="s">
        <v>259</v>
      </c>
      <c r="D24" s="12" t="s">
        <v>251</v>
      </c>
      <c r="E24" s="13">
        <f>'[1]к печати'!$E$32</f>
        <v>2296294</v>
      </c>
      <c r="F24" s="13">
        <f>'[1]к печати'!$F$32</f>
        <v>353239.5</v>
      </c>
      <c r="G24" s="13">
        <f>'[1]к печати'!G32</f>
        <v>1015979.5</v>
      </c>
      <c r="H24" s="13">
        <f>'[1]к печати'!H32</f>
        <v>927075</v>
      </c>
      <c r="I24" s="13">
        <f>'[1]к печати'!I32</f>
        <v>2488797.4179569879</v>
      </c>
      <c r="J24" s="13">
        <f>'[1]к печати'!J32</f>
        <v>382747.91221954982</v>
      </c>
      <c r="K24" s="13">
        <f>'[1]к печати'!K32</f>
        <v>1100955.5016784254</v>
      </c>
      <c r="L24" s="13">
        <f>'[1]к печати'!L32</f>
        <v>1005094.0040590127</v>
      </c>
      <c r="M24" s="104">
        <f t="shared" si="0"/>
        <v>8.3832217458647662E-2</v>
      </c>
      <c r="N24" s="104">
        <f t="shared" si="0"/>
        <v>8.353655867916765E-2</v>
      </c>
      <c r="O24" s="104">
        <f t="shared" si="0"/>
        <v>8.3639484535293684E-2</v>
      </c>
      <c r="P24" s="104">
        <f t="shared" si="0"/>
        <v>8.4156086680163611E-2</v>
      </c>
      <c r="Q24" s="14"/>
      <c r="R24" s="115"/>
    </row>
    <row r="25" spans="2:18" s="19" customFormat="1" ht="25.5" customHeight="1" x14ac:dyDescent="0.2">
      <c r="B25" s="20" t="s">
        <v>26</v>
      </c>
      <c r="C25" s="18" t="s">
        <v>260</v>
      </c>
      <c r="D25" s="17" t="s">
        <v>19</v>
      </c>
      <c r="E25" s="18">
        <f>'[1]к печати'!$E$33</f>
        <v>2223890</v>
      </c>
      <c r="F25" s="18">
        <f>'[1]к печати'!$F$33</f>
        <v>348714.5</v>
      </c>
      <c r="G25" s="18">
        <f>'[1]к печати'!G33</f>
        <v>996343.5</v>
      </c>
      <c r="H25" s="18">
        <f>'[1]к печати'!H33</f>
        <v>878832</v>
      </c>
      <c r="I25" s="18">
        <f>'[1]к печати'!I33</f>
        <v>2409216.204007444</v>
      </c>
      <c r="J25" s="18">
        <f>'[1]к печати'!J33</f>
        <v>377774.36112953152</v>
      </c>
      <c r="K25" s="18">
        <f>'[1]к печати'!K33</f>
        <v>1079373.0377660275</v>
      </c>
      <c r="L25" s="18">
        <f>'[1]к печати'!L33</f>
        <v>952068.80511188484</v>
      </c>
      <c r="M25" s="103">
        <f t="shared" si="0"/>
        <v>8.3334249449138253E-2</v>
      </c>
      <c r="N25" s="103">
        <f t="shared" si="0"/>
        <v>8.3334249449138253E-2</v>
      </c>
      <c r="O25" s="103">
        <f t="shared" si="0"/>
        <v>8.3334249449138253E-2</v>
      </c>
      <c r="P25" s="103">
        <f t="shared" si="0"/>
        <v>8.3334249449138031E-2</v>
      </c>
      <c r="Q25" s="18" t="s">
        <v>256</v>
      </c>
      <c r="R25" s="115"/>
    </row>
    <row r="26" spans="2:18" s="19" customFormat="1" ht="25.5" customHeight="1" x14ac:dyDescent="0.2">
      <c r="B26" s="20" t="s">
        <v>28</v>
      </c>
      <c r="C26" s="18" t="s">
        <v>29</v>
      </c>
      <c r="D26" s="17" t="s">
        <v>19</v>
      </c>
      <c r="E26" s="18">
        <f>'[1]к печати'!$E$34</f>
        <v>72404</v>
      </c>
      <c r="F26" s="18">
        <f>'[1]к печати'!$F$34</f>
        <v>4525</v>
      </c>
      <c r="G26" s="18">
        <f>'[1]к печати'!G34</f>
        <v>19636</v>
      </c>
      <c r="H26" s="18">
        <f>'[1]к печати'!H34</f>
        <v>48243</v>
      </c>
      <c r="I26" s="18">
        <f>'[1]к печати'!I34</f>
        <v>79581.213949544021</v>
      </c>
      <c r="J26" s="18">
        <f>'[1]к печати'!J34</f>
        <v>4973.5510900183235</v>
      </c>
      <c r="K26" s="18">
        <f>'[1]к печати'!K34</f>
        <v>21582.463912397747</v>
      </c>
      <c r="L26" s="18">
        <f>'[1]к печати'!L34</f>
        <v>53025.198947127945</v>
      </c>
      <c r="M26" s="103">
        <f t="shared" si="0"/>
        <v>9.9127312711231763E-2</v>
      </c>
      <c r="N26" s="103">
        <f t="shared" si="0"/>
        <v>9.9127312711231763E-2</v>
      </c>
      <c r="O26" s="103">
        <f t="shared" si="0"/>
        <v>9.9127312711231763E-2</v>
      </c>
      <c r="P26" s="103">
        <f t="shared" si="0"/>
        <v>9.9127312711231541E-2</v>
      </c>
      <c r="Q26" s="18" t="s">
        <v>256</v>
      </c>
      <c r="R26" s="115"/>
    </row>
    <row r="27" spans="2:18" s="15" customFormat="1" ht="25.5" x14ac:dyDescent="0.2">
      <c r="B27" s="16" t="s">
        <v>30</v>
      </c>
      <c r="C27" s="13" t="s">
        <v>261</v>
      </c>
      <c r="D27" s="12" t="s">
        <v>251</v>
      </c>
      <c r="E27" s="13">
        <f>'[1]к печати'!$E$35</f>
        <v>14525</v>
      </c>
      <c r="F27" s="13">
        <f>'[1]к печати'!$F$35</f>
        <v>908</v>
      </c>
      <c r="G27" s="13">
        <f>'[1]к печати'!G35</f>
        <v>3939</v>
      </c>
      <c r="H27" s="13">
        <f>'[1]к печати'!H35</f>
        <v>9678</v>
      </c>
      <c r="I27" s="13">
        <f>'[1]к печати'!I35</f>
        <v>21298.721907095492</v>
      </c>
      <c r="J27" s="13">
        <f>'[1]к печати'!J35</f>
        <v>1331.4450596655909</v>
      </c>
      <c r="K27" s="13">
        <f>'[1]к печати'!K35</f>
        <v>5775.9494383510601</v>
      </c>
      <c r="L27" s="13">
        <f>'[1]к печати'!L35</f>
        <v>14191.32740907884</v>
      </c>
      <c r="M27" s="104">
        <f t="shared" si="0"/>
        <v>0.46634918465373443</v>
      </c>
      <c r="N27" s="104">
        <f t="shared" si="0"/>
        <v>0.46634918465373443</v>
      </c>
      <c r="O27" s="104">
        <f t="shared" si="0"/>
        <v>0.46634918465373443</v>
      </c>
      <c r="P27" s="104">
        <f t="shared" si="0"/>
        <v>0.46634918465373421</v>
      </c>
      <c r="Q27" s="96" t="s">
        <v>262</v>
      </c>
      <c r="R27" s="115"/>
    </row>
    <row r="28" spans="2:18" s="15" customFormat="1" ht="13.5" customHeight="1" x14ac:dyDescent="0.2">
      <c r="B28" s="16" t="s">
        <v>32</v>
      </c>
      <c r="C28" s="13" t="s">
        <v>263</v>
      </c>
      <c r="D28" s="12" t="s">
        <v>251</v>
      </c>
      <c r="E28" s="13">
        <f>'[1]к печати'!$E$36</f>
        <v>7430</v>
      </c>
      <c r="F28" s="13">
        <f>'[1]к печати'!$F$36</f>
        <v>465</v>
      </c>
      <c r="G28" s="13">
        <f>'[1]к печати'!G36</f>
        <v>2014.5</v>
      </c>
      <c r="H28" s="13">
        <f>'[1]к печати'!H36</f>
        <v>4950.5</v>
      </c>
      <c r="I28" s="13">
        <f>'[1]к печати'!I36</f>
        <v>7876.1395411821059</v>
      </c>
      <c r="J28" s="13">
        <f>'[1]к печати'!J36</f>
        <v>492.92126164397121</v>
      </c>
      <c r="K28" s="13">
        <f>'[1]к печати'!K36</f>
        <v>2135.4626839679809</v>
      </c>
      <c r="L28" s="13">
        <f>'[1]к печати'!L36</f>
        <v>5247.7555955701537</v>
      </c>
      <c r="M28" s="104">
        <f t="shared" si="0"/>
        <v>6.0045698678614423E-2</v>
      </c>
      <c r="N28" s="104">
        <f t="shared" si="0"/>
        <v>6.0045723965529429E-2</v>
      </c>
      <c r="O28" s="104">
        <f t="shared" si="0"/>
        <v>6.004600842292418E-2</v>
      </c>
      <c r="P28" s="104">
        <f t="shared" si="0"/>
        <v>6.0045570259600778E-2</v>
      </c>
      <c r="Q28" s="14"/>
      <c r="R28" s="115"/>
    </row>
    <row r="29" spans="2:18" s="19" customFormat="1" ht="25.5" x14ac:dyDescent="0.2">
      <c r="B29" s="20" t="s">
        <v>34</v>
      </c>
      <c r="C29" s="66" t="s">
        <v>264</v>
      </c>
      <c r="D29" s="17" t="s">
        <v>19</v>
      </c>
      <c r="E29" s="18">
        <f>'[1]к печати'!$E$37</f>
        <v>4506</v>
      </c>
      <c r="F29" s="18">
        <f>'[1]к печати'!$F$37</f>
        <v>282</v>
      </c>
      <c r="G29" s="18">
        <f>'[1]к печати'!G37</f>
        <v>1221.5</v>
      </c>
      <c r="H29" s="18">
        <f>'[1]к печати'!H37</f>
        <v>3002.5</v>
      </c>
      <c r="I29" s="18">
        <f>'[1]к печати'!I37</f>
        <v>4771.4018009181873</v>
      </c>
      <c r="J29" s="18">
        <f>'[1]к печати'!J37</f>
        <v>298.60969992430734</v>
      </c>
      <c r="K29" s="18">
        <f>'[1]к печати'!K37</f>
        <v>1293.4459165161043</v>
      </c>
      <c r="L29" s="18">
        <f>'[1]к печати'!L37</f>
        <v>3179.3461844777758</v>
      </c>
      <c r="M29" s="103">
        <f t="shared" si="0"/>
        <v>5.889964512165724E-2</v>
      </c>
      <c r="N29" s="103">
        <f t="shared" si="0"/>
        <v>5.889964512165724E-2</v>
      </c>
      <c r="O29" s="103">
        <f t="shared" si="0"/>
        <v>5.889964512165724E-2</v>
      </c>
      <c r="P29" s="103">
        <f t="shared" si="0"/>
        <v>5.889964512165724E-2</v>
      </c>
      <c r="Q29" s="18"/>
      <c r="R29" s="115"/>
    </row>
    <row r="30" spans="2:18" s="19" customFormat="1" ht="25.5" x14ac:dyDescent="0.2">
      <c r="B30" s="20" t="s">
        <v>36</v>
      </c>
      <c r="C30" s="66" t="s">
        <v>265</v>
      </c>
      <c r="D30" s="17" t="s">
        <v>19</v>
      </c>
      <c r="E30" s="18">
        <f>'[1]к печати'!E38</f>
        <v>2924</v>
      </c>
      <c r="F30" s="18">
        <f>'[1]к печати'!$F$38</f>
        <v>183</v>
      </c>
      <c r="G30" s="18">
        <f>'[1]к печати'!G38</f>
        <v>793</v>
      </c>
      <c r="H30" s="18">
        <f>'[1]к печати'!H38</f>
        <v>1948</v>
      </c>
      <c r="I30" s="18">
        <f>'[1]к печати'!I38</f>
        <v>3104.737740263919</v>
      </c>
      <c r="J30" s="18">
        <f>'[1]к печати'!J38</f>
        <v>194.3115617196639</v>
      </c>
      <c r="K30" s="18">
        <f>'[1]к печати'!K38</f>
        <v>842.01676745187672</v>
      </c>
      <c r="L30" s="18">
        <f>'[1]к печати'!L38</f>
        <v>2068.4094110923784</v>
      </c>
      <c r="M30" s="103">
        <f t="shared" si="0"/>
        <v>6.181181267575897E-2</v>
      </c>
      <c r="N30" s="103">
        <f t="shared" si="0"/>
        <v>6.181181267575897E-2</v>
      </c>
      <c r="O30" s="103">
        <f t="shared" si="0"/>
        <v>6.1811812675758748E-2</v>
      </c>
      <c r="P30" s="103">
        <f t="shared" si="0"/>
        <v>6.181181267575897E-2</v>
      </c>
      <c r="Q30" s="18"/>
      <c r="R30" s="115"/>
    </row>
    <row r="31" spans="2:18" s="15" customFormat="1" ht="25.5" x14ac:dyDescent="0.2">
      <c r="B31" s="16" t="s">
        <v>38</v>
      </c>
      <c r="C31" s="54" t="s">
        <v>266</v>
      </c>
      <c r="D31" s="12" t="s">
        <v>251</v>
      </c>
      <c r="E31" s="13">
        <f>'[1]к печати'!E39</f>
        <v>426415</v>
      </c>
      <c r="F31" s="13">
        <f>'[1]к печати'!$F$39</f>
        <v>26650</v>
      </c>
      <c r="G31" s="13">
        <f>'[1]к печати'!G39</f>
        <v>115644</v>
      </c>
      <c r="H31" s="13">
        <f>'[1]к печати'!H39</f>
        <v>284121</v>
      </c>
      <c r="I31" s="13">
        <f>'[1]к печати'!I39</f>
        <v>533972.43811265542</v>
      </c>
      <c r="J31" s="13">
        <f>'[1]к печати'!J39</f>
        <v>33372.383381139975</v>
      </c>
      <c r="K31" s="13">
        <f>'[1]к печати'!K39</f>
        <v>144813.31221917595</v>
      </c>
      <c r="L31" s="13">
        <f>'[1]к печати'!L39</f>
        <v>355786.74251233949</v>
      </c>
      <c r="M31" s="104">
        <f t="shared" si="0"/>
        <v>0.25223652571475075</v>
      </c>
      <c r="N31" s="104">
        <f t="shared" si="0"/>
        <v>0.25224703118724112</v>
      </c>
      <c r="O31" s="104">
        <f t="shared" si="0"/>
        <v>0.25223368457659667</v>
      </c>
      <c r="P31" s="104">
        <f t="shared" si="0"/>
        <v>0.25223669673251714</v>
      </c>
      <c r="Q31" s="14"/>
      <c r="R31" s="115"/>
    </row>
    <row r="32" spans="2:18" s="19" customFormat="1" ht="15.75" customHeight="1" x14ac:dyDescent="0.2">
      <c r="B32" s="17" t="s">
        <v>40</v>
      </c>
      <c r="C32" s="18" t="s">
        <v>267</v>
      </c>
      <c r="D32" s="17" t="s">
        <v>19</v>
      </c>
      <c r="E32" s="18">
        <f>'[1]к печати'!E41</f>
        <v>383867</v>
      </c>
      <c r="F32" s="18">
        <f>'[1]к печати'!$F$41</f>
        <v>23991</v>
      </c>
      <c r="G32" s="18">
        <f>'[1]к печати'!G41</f>
        <v>104105</v>
      </c>
      <c r="H32" s="18">
        <f>'[1]к печати'!H41</f>
        <v>255771</v>
      </c>
      <c r="I32" s="18">
        <f>'[1]к печати'!I41</f>
        <v>476381.13941147365</v>
      </c>
      <c r="J32" s="18">
        <f>'[1]к печати'!J41</f>
        <v>29772.968021790526</v>
      </c>
      <c r="K32" s="18">
        <f>'[1]к печати'!K41</f>
        <v>129194.89958353143</v>
      </c>
      <c r="L32" s="18">
        <f>'[1]к печати'!L41</f>
        <v>317413.27180615172</v>
      </c>
      <c r="M32" s="103">
        <f t="shared" si="0"/>
        <v>0.24100571138304061</v>
      </c>
      <c r="N32" s="103">
        <f t="shared" si="0"/>
        <v>0.24100571138304061</v>
      </c>
      <c r="O32" s="103">
        <f t="shared" si="0"/>
        <v>0.24100571138304039</v>
      </c>
      <c r="P32" s="103">
        <f t="shared" si="0"/>
        <v>0.24100571138304083</v>
      </c>
      <c r="Q32" s="142" t="s">
        <v>268</v>
      </c>
      <c r="R32" s="115"/>
    </row>
    <row r="33" spans="2:18" s="19" customFormat="1" ht="15.75" x14ac:dyDescent="0.2">
      <c r="B33" s="17" t="s">
        <v>42</v>
      </c>
      <c r="C33" s="18" t="s">
        <v>269</v>
      </c>
      <c r="D33" s="17" t="s">
        <v>19</v>
      </c>
      <c r="E33" s="18">
        <f>'[1]к печати'!E42</f>
        <v>30554.800000000003</v>
      </c>
      <c r="F33" s="18">
        <f>'[1]к печати'!$F$42</f>
        <v>1909</v>
      </c>
      <c r="G33" s="18">
        <f>'[1]к печати'!G42</f>
        <v>8287.4</v>
      </c>
      <c r="H33" s="18">
        <f>'[1]к печати'!H42</f>
        <v>20358.400000000001</v>
      </c>
      <c r="I33" s="18">
        <f>'[1]к печати'!I42</f>
        <v>41245.755658973052</v>
      </c>
      <c r="J33" s="18">
        <f>'[1]к печати'!J42</f>
        <v>2576.9485499162015</v>
      </c>
      <c r="K33" s="18">
        <f>'[1]к печати'!K42</f>
        <v>11187.11545970431</v>
      </c>
      <c r="L33" s="18">
        <f>'[1]к печати'!L42</f>
        <v>27481.691649352539</v>
      </c>
      <c r="M33" s="103">
        <f t="shared" si="0"/>
        <v>0.34989447350246272</v>
      </c>
      <c r="N33" s="103">
        <f t="shared" si="0"/>
        <v>0.34989447350246272</v>
      </c>
      <c r="O33" s="103">
        <f t="shared" si="0"/>
        <v>0.34989447350246272</v>
      </c>
      <c r="P33" s="103">
        <f t="shared" si="0"/>
        <v>0.34989447350246272</v>
      </c>
      <c r="Q33" s="143"/>
      <c r="R33" s="115"/>
    </row>
    <row r="34" spans="2:18" s="19" customFormat="1" ht="25.5" x14ac:dyDescent="0.2">
      <c r="B34" s="17" t="s">
        <v>163</v>
      </c>
      <c r="C34" s="63" t="s">
        <v>270</v>
      </c>
      <c r="D34" s="17" t="s">
        <v>19</v>
      </c>
      <c r="E34" s="18">
        <f>'[1]к печати'!E43</f>
        <v>4824.2</v>
      </c>
      <c r="F34" s="18">
        <f>'[1]к печати'!$F$43</f>
        <v>302</v>
      </c>
      <c r="G34" s="18">
        <f>'[1]к печати'!G43</f>
        <v>1307.5999999999999</v>
      </c>
      <c r="H34" s="18">
        <f>'[1]к печати'!H43</f>
        <v>3214.6</v>
      </c>
      <c r="I34" s="18">
        <f>'[1]к печати'!I43</f>
        <v>9227.1198063432676</v>
      </c>
      <c r="J34" s="18">
        <f>'[1]к печати'!J43</f>
        <v>577.62741625879255</v>
      </c>
      <c r="K34" s="18">
        <f>'[1]к печати'!K43</f>
        <v>2501.0119519867453</v>
      </c>
      <c r="L34" s="18">
        <f>'[1]к печати'!L43</f>
        <v>6148.4804380977293</v>
      </c>
      <c r="M34" s="103">
        <f t="shared" si="0"/>
        <v>0.91267356377083608</v>
      </c>
      <c r="N34" s="103">
        <f t="shared" si="0"/>
        <v>0.9126735637708363</v>
      </c>
      <c r="O34" s="103">
        <f t="shared" si="0"/>
        <v>0.9126735637708363</v>
      </c>
      <c r="P34" s="103">
        <f t="shared" si="0"/>
        <v>0.91267356377083608</v>
      </c>
      <c r="Q34" s="156" t="s">
        <v>271</v>
      </c>
      <c r="R34" s="115"/>
    </row>
    <row r="35" spans="2:18" s="19" customFormat="1" ht="28.5" customHeight="1" x14ac:dyDescent="0.2">
      <c r="B35" s="17" t="s">
        <v>189</v>
      </c>
      <c r="C35" s="18" t="s">
        <v>272</v>
      </c>
      <c r="D35" s="17" t="s">
        <v>19</v>
      </c>
      <c r="E35" s="18">
        <f>'[1]к печати'!E44</f>
        <v>7169</v>
      </c>
      <c r="F35" s="18">
        <f>'[1]к печати'!$F$44</f>
        <v>448</v>
      </c>
      <c r="G35" s="18">
        <f>'[1]к печати'!G44</f>
        <v>1944</v>
      </c>
      <c r="H35" s="18">
        <f>'[1]к печати'!H44</f>
        <v>4777</v>
      </c>
      <c r="I35" s="18">
        <f>'[1]к печати'!I44</f>
        <v>7118.4232358654062</v>
      </c>
      <c r="J35" s="18">
        <f>'[1]к печати'!J44</f>
        <v>444.83939317445976</v>
      </c>
      <c r="K35" s="18">
        <f>'[1]к печати'!K44</f>
        <v>1930.2852239534593</v>
      </c>
      <c r="L35" s="18">
        <f>'[1]к печати'!L44</f>
        <v>4743.2986187374872</v>
      </c>
      <c r="M35" s="103">
        <f t="shared" si="0"/>
        <v>-7.054925949866564E-3</v>
      </c>
      <c r="N35" s="103">
        <f t="shared" si="0"/>
        <v>-7.054925949866564E-3</v>
      </c>
      <c r="O35" s="103">
        <f t="shared" si="0"/>
        <v>-7.054925949866564E-3</v>
      </c>
      <c r="P35" s="103">
        <f t="shared" si="0"/>
        <v>-7.054925949866564E-3</v>
      </c>
      <c r="Q35" s="22" t="s">
        <v>273</v>
      </c>
      <c r="R35" s="115"/>
    </row>
    <row r="36" spans="2:18" s="15" customFormat="1" ht="66" customHeight="1" x14ac:dyDescent="0.2">
      <c r="B36" s="16" t="s">
        <v>44</v>
      </c>
      <c r="C36" s="13" t="s">
        <v>45</v>
      </c>
      <c r="D36" s="12" t="s">
        <v>251</v>
      </c>
      <c r="E36" s="13">
        <f>'[1]к печати'!E45</f>
        <v>801401</v>
      </c>
      <c r="F36" s="13">
        <f>'[1]к печати'!F45</f>
        <v>140088</v>
      </c>
      <c r="G36" s="13">
        <f>'[1]к печати'!G45</f>
        <v>657340</v>
      </c>
      <c r="H36" s="13">
        <f>'[1]к печати'!H45</f>
        <v>3973</v>
      </c>
      <c r="I36" s="13">
        <f>'[1]к печати'!I45</f>
        <v>780857.04489801999</v>
      </c>
      <c r="J36" s="13">
        <f>'[1]к печати'!J45</f>
        <v>136496.83704621511</v>
      </c>
      <c r="K36" s="13">
        <f>'[1]к печати'!K45</f>
        <v>640489.05590742268</v>
      </c>
      <c r="L36" s="13">
        <f>'[1]к печати'!L45</f>
        <v>3871.1519443822326</v>
      </c>
      <c r="M36" s="104">
        <f t="shared" si="0"/>
        <v>-2.5635050495295131E-2</v>
      </c>
      <c r="N36" s="104">
        <f t="shared" si="0"/>
        <v>-2.563505049529502E-2</v>
      </c>
      <c r="O36" s="104">
        <f t="shared" si="0"/>
        <v>-2.5635050495295131E-2</v>
      </c>
      <c r="P36" s="104">
        <f t="shared" si="0"/>
        <v>-2.5635050495285028E-2</v>
      </c>
      <c r="Q36" s="22" t="s">
        <v>273</v>
      </c>
      <c r="R36" s="115"/>
    </row>
    <row r="37" spans="2:18" s="15" customFormat="1" ht="15.75" x14ac:dyDescent="0.2">
      <c r="B37" s="16" t="s">
        <v>46</v>
      </c>
      <c r="C37" s="54" t="s">
        <v>274</v>
      </c>
      <c r="D37" s="12" t="s">
        <v>251</v>
      </c>
      <c r="E37" s="13">
        <f>'[1]к печати'!E46</f>
        <v>609572</v>
      </c>
      <c r="F37" s="13">
        <f>'[1]к печати'!F46</f>
        <v>80219.5</v>
      </c>
      <c r="G37" s="13">
        <f>'[1]к печати'!G46</f>
        <v>524231.5</v>
      </c>
      <c r="H37" s="13">
        <f>'[1]к печати'!H46</f>
        <v>5121</v>
      </c>
      <c r="I37" s="13">
        <f>'[1]к печати'!I46</f>
        <v>645728.51163057517</v>
      </c>
      <c r="J37" s="13">
        <f>'[1]к печати'!J46</f>
        <v>84977.686538668</v>
      </c>
      <c r="K37" s="13">
        <f>'[1]к печати'!K46</f>
        <v>555326.07509016793</v>
      </c>
      <c r="L37" s="13">
        <f>'[1]к печати'!L46</f>
        <v>5424.7500017392449</v>
      </c>
      <c r="M37" s="104">
        <f t="shared" si="0"/>
        <v>5.9314587334351243E-2</v>
      </c>
      <c r="N37" s="104">
        <f t="shared" si="0"/>
        <v>5.9314587334351465E-2</v>
      </c>
      <c r="O37" s="104">
        <f t="shared" si="0"/>
        <v>5.9314587334351243E-2</v>
      </c>
      <c r="P37" s="104">
        <f t="shared" si="0"/>
        <v>5.931458733435746E-2</v>
      </c>
      <c r="Q37" s="96"/>
      <c r="R37" s="115"/>
    </row>
    <row r="38" spans="2:18" s="15" customFormat="1" ht="13.5" customHeight="1" x14ac:dyDescent="0.2">
      <c r="B38" s="16" t="s">
        <v>48</v>
      </c>
      <c r="C38" s="54" t="s">
        <v>275</v>
      </c>
      <c r="D38" s="12" t="s">
        <v>251</v>
      </c>
      <c r="E38" s="13">
        <f>'[1]к печати'!E47</f>
        <v>149552</v>
      </c>
      <c r="F38" s="13">
        <f>'[1]к печати'!F47</f>
        <v>9348</v>
      </c>
      <c r="G38" s="13">
        <f>'[1]к печати'!G47</f>
        <v>40559</v>
      </c>
      <c r="H38" s="13">
        <f>'[1]к печати'!H47</f>
        <v>99645</v>
      </c>
      <c r="I38" s="13">
        <f>'[1]к печати'!I47</f>
        <v>180897.54283797811</v>
      </c>
      <c r="J38" s="13">
        <f>'[1]к печати'!J47</f>
        <v>11307.316821650402</v>
      </c>
      <c r="K38" s="13">
        <f>'[1]к печати'!K47</f>
        <v>49059.939517632942</v>
      </c>
      <c r="L38" s="13">
        <f>'[1]к печати'!L47</f>
        <v>120530.28649869478</v>
      </c>
      <c r="M38" s="104">
        <f t="shared" si="0"/>
        <v>0.20959627980888329</v>
      </c>
      <c r="N38" s="104">
        <f t="shared" si="0"/>
        <v>0.20959743492195138</v>
      </c>
      <c r="O38" s="104">
        <f t="shared" si="0"/>
        <v>0.2095944061153614</v>
      </c>
      <c r="P38" s="104">
        <f t="shared" si="0"/>
        <v>0.2095969341030135</v>
      </c>
      <c r="Q38" s="14"/>
      <c r="R38" s="115"/>
    </row>
    <row r="39" spans="2:18" s="19" customFormat="1" ht="25.5" x14ac:dyDescent="0.2">
      <c r="B39" s="17" t="s">
        <v>50</v>
      </c>
      <c r="C39" s="21" t="s">
        <v>276</v>
      </c>
      <c r="D39" s="17" t="s">
        <v>19</v>
      </c>
      <c r="E39" s="18">
        <f>'[1]к печати'!E48</f>
        <v>120344</v>
      </c>
      <c r="F39" s="18">
        <f>'[1]к печати'!F48</f>
        <v>7522</v>
      </c>
      <c r="G39" s="18">
        <f>'[1]к печати'!G48</f>
        <v>32638</v>
      </c>
      <c r="H39" s="18">
        <f>'[1]к печати'!H48</f>
        <v>80184</v>
      </c>
      <c r="I39" s="18">
        <f>'[1]к печати'!I48</f>
        <v>135796.25988309181</v>
      </c>
      <c r="J39" s="18">
        <f>'[1]к печати'!J48</f>
        <v>8487.830443068342</v>
      </c>
      <c r="K39" s="18">
        <f>'[1]к печати'!K48</f>
        <v>36828.743685305053</v>
      </c>
      <c r="L39" s="18">
        <f>'[1]к печати'!L48</f>
        <v>90479.685754718404</v>
      </c>
      <c r="M39" s="103">
        <f t="shared" si="0"/>
        <v>0.12840075020850072</v>
      </c>
      <c r="N39" s="103">
        <f t="shared" si="0"/>
        <v>0.12840075020850072</v>
      </c>
      <c r="O39" s="103">
        <f t="shared" si="0"/>
        <v>0.12840075020850095</v>
      </c>
      <c r="P39" s="103">
        <f t="shared" si="0"/>
        <v>0.1284007502085005</v>
      </c>
      <c r="Q39" s="18" t="s">
        <v>277</v>
      </c>
      <c r="R39" s="115"/>
    </row>
    <row r="40" spans="2:18" s="19" customFormat="1" ht="38.25" x14ac:dyDescent="0.2">
      <c r="B40" s="17" t="s">
        <v>52</v>
      </c>
      <c r="C40" s="21" t="s">
        <v>278</v>
      </c>
      <c r="D40" s="17" t="s">
        <v>19</v>
      </c>
      <c r="E40" s="18">
        <f>'[1]к печати'!E49</f>
        <v>10748</v>
      </c>
      <c r="F40" s="18">
        <f>'[1]к печати'!F49</f>
        <v>672</v>
      </c>
      <c r="G40" s="18">
        <f>'[1]к печати'!G49</f>
        <v>2915</v>
      </c>
      <c r="H40" s="18">
        <f>'[1]к печати'!H49</f>
        <v>7161</v>
      </c>
      <c r="I40" s="18">
        <f>'[1]к печати'!I49</f>
        <v>20020.472071788332</v>
      </c>
      <c r="J40" s="18">
        <f>'[1]к печати'!J49</f>
        <v>1251.745183498489</v>
      </c>
      <c r="K40" s="18">
        <f>'[1]к печати'!K49</f>
        <v>5429.8172766340704</v>
      </c>
      <c r="L40" s="18">
        <f>'[1]к печати'!L49</f>
        <v>13338.909611655772</v>
      </c>
      <c r="M40" s="103">
        <f t="shared" si="0"/>
        <v>0.8627160468727515</v>
      </c>
      <c r="N40" s="103">
        <f t="shared" si="0"/>
        <v>0.8627160468727515</v>
      </c>
      <c r="O40" s="103">
        <f t="shared" si="0"/>
        <v>0.8627160468727515</v>
      </c>
      <c r="P40" s="103">
        <f t="shared" si="0"/>
        <v>0.86271604687275127</v>
      </c>
      <c r="Q40" s="18" t="s">
        <v>277</v>
      </c>
      <c r="R40" s="115"/>
    </row>
    <row r="41" spans="2:18" s="19" customFormat="1" ht="45" customHeight="1" x14ac:dyDescent="0.2">
      <c r="B41" s="17" t="s">
        <v>54</v>
      </c>
      <c r="C41" s="22" t="s">
        <v>279</v>
      </c>
      <c r="D41" s="17" t="s">
        <v>19</v>
      </c>
      <c r="E41" s="18">
        <f>'[1]к печати'!E50</f>
        <v>12106</v>
      </c>
      <c r="F41" s="18">
        <f>'[1]к печати'!F50</f>
        <v>757</v>
      </c>
      <c r="G41" s="18">
        <f>'[1]к печати'!G50</f>
        <v>3283</v>
      </c>
      <c r="H41" s="18">
        <f>'[1]к печати'!H50</f>
        <v>8066</v>
      </c>
      <c r="I41" s="18">
        <f>'[1]к печати'!I50</f>
        <v>13503.139822409488</v>
      </c>
      <c r="J41" s="18">
        <f>'[1]к печати'!J50</f>
        <v>844.36451722815002</v>
      </c>
      <c r="K41" s="18">
        <f>'[1]к печати'!K50</f>
        <v>3661.8873316512763</v>
      </c>
      <c r="L41" s="18">
        <f>'[1]к печати'!L50</f>
        <v>8996.8879735300616</v>
      </c>
      <c r="M41" s="103">
        <f t="shared" si="0"/>
        <v>0.1154088734850065</v>
      </c>
      <c r="N41" s="103">
        <f t="shared" si="0"/>
        <v>0.11540887348500672</v>
      </c>
      <c r="O41" s="103">
        <f t="shared" si="0"/>
        <v>0.1154088734850065</v>
      </c>
      <c r="P41" s="103">
        <f t="shared" si="0"/>
        <v>0.1154088734850065</v>
      </c>
      <c r="Q41" s="119" t="s">
        <v>277</v>
      </c>
      <c r="R41" s="115"/>
    </row>
    <row r="42" spans="2:18" s="19" customFormat="1" ht="15.75" x14ac:dyDescent="0.2">
      <c r="B42" s="17" t="s">
        <v>56</v>
      </c>
      <c r="C42" s="22" t="s">
        <v>280</v>
      </c>
      <c r="D42" s="17" t="s">
        <v>19</v>
      </c>
      <c r="E42" s="18">
        <f>'[1]к печати'!E51</f>
        <v>6354</v>
      </c>
      <c r="F42" s="18">
        <f>'[1]к печати'!F51</f>
        <v>397</v>
      </c>
      <c r="G42" s="18">
        <f>'[1]к печати'!G51</f>
        <v>1723</v>
      </c>
      <c r="H42" s="18">
        <f>'[1]к печати'!H51</f>
        <v>4234</v>
      </c>
      <c r="I42" s="18">
        <f>'[1]к печати'!I51</f>
        <v>11577.671060688506</v>
      </c>
      <c r="J42" s="18">
        <f>'[1]к печати'!J51</f>
        <v>723.37667785541976</v>
      </c>
      <c r="K42" s="18">
        <f>'[1]к печати'!K51</f>
        <v>3139.4912240425392</v>
      </c>
      <c r="L42" s="18">
        <f>'[1]к печати'!L51</f>
        <v>7714.8031587905471</v>
      </c>
      <c r="M42" s="103">
        <f t="shared" si="0"/>
        <v>0.82210750089526385</v>
      </c>
      <c r="N42" s="103">
        <f t="shared" si="0"/>
        <v>0.82210750089526385</v>
      </c>
      <c r="O42" s="103">
        <f t="shared" si="0"/>
        <v>0.82210750089526363</v>
      </c>
      <c r="P42" s="103">
        <f t="shared" si="0"/>
        <v>0.82210750089526385</v>
      </c>
      <c r="Q42" s="142" t="s">
        <v>268</v>
      </c>
      <c r="R42" s="115"/>
    </row>
    <row r="43" spans="2:18" s="15" customFormat="1" ht="25.5" x14ac:dyDescent="0.2">
      <c r="B43" s="16" t="s">
        <v>58</v>
      </c>
      <c r="C43" s="54" t="s">
        <v>281</v>
      </c>
      <c r="D43" s="12" t="s">
        <v>251</v>
      </c>
      <c r="E43" s="13">
        <f>'[1]к печати'!E52</f>
        <v>140519</v>
      </c>
      <c r="F43" s="13">
        <f>'[1]к печати'!F52</f>
        <v>8782</v>
      </c>
      <c r="G43" s="13">
        <f>'[1]к печати'!G52</f>
        <v>38109</v>
      </c>
      <c r="H43" s="13">
        <f>'[1]к печати'!H52</f>
        <v>93628</v>
      </c>
      <c r="I43" s="13">
        <f>'[1]к печати'!I52</f>
        <v>147719.65555793003</v>
      </c>
      <c r="J43" s="13">
        <f>'[1]к печати'!J52</f>
        <v>9232.0185534322154</v>
      </c>
      <c r="K43" s="13">
        <f>'[1]к печати'!K52</f>
        <v>40061.830454651368</v>
      </c>
      <c r="L43" s="13">
        <f>'[1]к печати'!L52</f>
        <v>98425.806549846442</v>
      </c>
      <c r="M43" s="104">
        <f t="shared" si="0"/>
        <v>5.1243287796881809E-2</v>
      </c>
      <c r="N43" s="104">
        <f t="shared" si="0"/>
        <v>5.1243287796881809E-2</v>
      </c>
      <c r="O43" s="104">
        <f t="shared" si="0"/>
        <v>5.1243287796881809E-2</v>
      </c>
      <c r="P43" s="104">
        <f t="shared" si="0"/>
        <v>5.1243287796881809E-2</v>
      </c>
      <c r="Q43" s="143"/>
      <c r="R43" s="115"/>
    </row>
    <row r="44" spans="2:18" s="15" customFormat="1" ht="13.5" customHeight="1" x14ac:dyDescent="0.2">
      <c r="B44" s="16" t="s">
        <v>60</v>
      </c>
      <c r="C44" s="54" t="s">
        <v>282</v>
      </c>
      <c r="D44" s="12" t="s">
        <v>251</v>
      </c>
      <c r="E44" s="13">
        <f>'[1]к печати'!E53</f>
        <v>42876</v>
      </c>
      <c r="F44" s="13">
        <f>'[1]к печати'!F53</f>
        <v>2679</v>
      </c>
      <c r="G44" s="13">
        <f>'[1]к печати'!G53</f>
        <v>11628</v>
      </c>
      <c r="H44" s="13">
        <f>'[1]к печати'!H53</f>
        <v>28569</v>
      </c>
      <c r="I44" s="13">
        <f>'[1]к печати'!I53</f>
        <v>82241.871176852961</v>
      </c>
      <c r="J44" s="13">
        <f>'[1]к печати'!J53</f>
        <v>5047.988772743809</v>
      </c>
      <c r="K44" s="13">
        <f>'[1]к печати'!K53</f>
        <v>22291.781967280363</v>
      </c>
      <c r="L44" s="13">
        <f>'[1]к печати'!L53</f>
        <v>54902.100436828798</v>
      </c>
      <c r="M44" s="104">
        <f t="shared" si="0"/>
        <v>0.91813301559970517</v>
      </c>
      <c r="N44" s="104">
        <f t="shared" si="0"/>
        <v>0.88428099019925677</v>
      </c>
      <c r="O44" s="104">
        <f t="shared" si="0"/>
        <v>0.91707791256281079</v>
      </c>
      <c r="P44" s="104">
        <f t="shared" si="0"/>
        <v>0.92173686292235635</v>
      </c>
      <c r="Q44" s="14"/>
      <c r="R44" s="115"/>
    </row>
    <row r="45" spans="2:18" s="19" customFormat="1" ht="25.5" x14ac:dyDescent="0.2">
      <c r="B45" s="20" t="s">
        <v>62</v>
      </c>
      <c r="C45" s="21" t="s">
        <v>283</v>
      </c>
      <c r="D45" s="17" t="s">
        <v>19</v>
      </c>
      <c r="E45" s="18">
        <f>'[1]к печати'!$E$55</f>
        <v>937</v>
      </c>
      <c r="F45" s="18">
        <f>'[1]к печати'!F55</f>
        <v>59</v>
      </c>
      <c r="G45" s="18">
        <f>'[1]к печати'!G55</f>
        <v>254</v>
      </c>
      <c r="H45" s="18">
        <f>'[1]к печати'!H55</f>
        <v>624</v>
      </c>
      <c r="I45" s="18">
        <f>'[1]к печати'!I55</f>
        <v>1181.4987651190174</v>
      </c>
      <c r="J45" s="18">
        <f>'[1]к печати'!J55</f>
        <v>74.395333129159042</v>
      </c>
      <c r="K45" s="18">
        <f>'[1]к печати'!K55</f>
        <v>320.27821381027792</v>
      </c>
      <c r="L45" s="18">
        <f>'[1]к печати'!L55</f>
        <v>786.82521817958036</v>
      </c>
      <c r="M45" s="103">
        <f t="shared" si="0"/>
        <v>0.26093784964676359</v>
      </c>
      <c r="N45" s="103">
        <f t="shared" si="0"/>
        <v>0.26093784964676336</v>
      </c>
      <c r="O45" s="103">
        <f t="shared" si="0"/>
        <v>0.26093784964676336</v>
      </c>
      <c r="P45" s="103">
        <f t="shared" si="0"/>
        <v>0.26093784964676336</v>
      </c>
      <c r="Q45" s="18" t="s">
        <v>284</v>
      </c>
      <c r="R45" s="115"/>
    </row>
    <row r="46" spans="2:18" s="19" customFormat="1" ht="15.75" x14ac:dyDescent="0.2">
      <c r="B46" s="20" t="s">
        <v>64</v>
      </c>
      <c r="C46" s="66" t="s">
        <v>285</v>
      </c>
      <c r="D46" s="17" t="s">
        <v>19</v>
      </c>
      <c r="E46" s="18">
        <f>'[1]к печати'!$E$56</f>
        <v>7789</v>
      </c>
      <c r="F46" s="18">
        <f>'[1]к печати'!F56</f>
        <v>487</v>
      </c>
      <c r="G46" s="18">
        <f>'[1]к печати'!G56</f>
        <v>2112</v>
      </c>
      <c r="H46" s="18">
        <f>'[1]к печати'!H56</f>
        <v>5190</v>
      </c>
      <c r="I46" s="18">
        <f>'[1]к печати'!I56</f>
        <v>11833.115272136596</v>
      </c>
      <c r="J46" s="18">
        <f>'[1]к печати'!J56</f>
        <v>739.85455610868178</v>
      </c>
      <c r="K46" s="18">
        <f>'[1]к печати'!K56</f>
        <v>3208.5684240277947</v>
      </c>
      <c r="L46" s="18">
        <f>'[1]к печати'!L56</f>
        <v>7884.6922920001198</v>
      </c>
      <c r="M46" s="103">
        <f t="shared" si="0"/>
        <v>0.51920853410406931</v>
      </c>
      <c r="N46" s="103">
        <f t="shared" si="0"/>
        <v>0.51920853410406931</v>
      </c>
      <c r="O46" s="103">
        <f t="shared" si="0"/>
        <v>0.51920853410406953</v>
      </c>
      <c r="P46" s="103">
        <f t="shared" si="0"/>
        <v>0.51920853410406931</v>
      </c>
      <c r="Q46" s="142" t="s">
        <v>268</v>
      </c>
      <c r="R46" s="115"/>
    </row>
    <row r="47" spans="2:18" s="19" customFormat="1" ht="15.75" x14ac:dyDescent="0.2">
      <c r="B47" s="17" t="s">
        <v>66</v>
      </c>
      <c r="C47" s="66" t="s">
        <v>286</v>
      </c>
      <c r="D47" s="17" t="s">
        <v>19</v>
      </c>
      <c r="E47" s="18">
        <f>'[1]к печати'!$E$57</f>
        <v>36</v>
      </c>
      <c r="F47" s="18">
        <f>'[1]к печати'!F57</f>
        <v>2</v>
      </c>
      <c r="G47" s="18">
        <f>'[1]к печати'!G57</f>
        <v>10</v>
      </c>
      <c r="H47" s="18">
        <f>'[1]к печати'!H57</f>
        <v>24</v>
      </c>
      <c r="I47" s="18">
        <f>'[1]к печати'!I57</f>
        <v>373.3369310550566</v>
      </c>
      <c r="J47" s="18">
        <f>'[1]к печати'!J57</f>
        <v>20.740940614169808</v>
      </c>
      <c r="K47" s="18">
        <f>'[1]к печати'!K57</f>
        <v>103.70470307084906</v>
      </c>
      <c r="L47" s="18">
        <f>'[1]к печати'!L57</f>
        <v>248.89128737003773</v>
      </c>
      <c r="M47" s="103">
        <f t="shared" si="0"/>
        <v>9.370470307084906</v>
      </c>
      <c r="N47" s="103">
        <f t="shared" si="0"/>
        <v>9.3704703070849042</v>
      </c>
      <c r="O47" s="103">
        <f t="shared" si="0"/>
        <v>9.370470307084906</v>
      </c>
      <c r="P47" s="103">
        <f t="shared" si="0"/>
        <v>9.370470307084906</v>
      </c>
      <c r="Q47" s="143"/>
      <c r="R47" s="115"/>
    </row>
    <row r="48" spans="2:18" s="19" customFormat="1" ht="25.5" x14ac:dyDescent="0.2">
      <c r="B48" s="20" t="s">
        <v>68</v>
      </c>
      <c r="C48" s="66" t="s">
        <v>287</v>
      </c>
      <c r="D48" s="17" t="s">
        <v>19</v>
      </c>
      <c r="E48" s="18">
        <f>'[1]к печати'!$E$58</f>
        <v>2355</v>
      </c>
      <c r="F48" s="18">
        <f>'[1]к печати'!F58</f>
        <v>147</v>
      </c>
      <c r="G48" s="18">
        <f>'[1]к печати'!G58</f>
        <v>639</v>
      </c>
      <c r="H48" s="18">
        <f>'[1]к печати'!H58</f>
        <v>1569</v>
      </c>
      <c r="I48" s="18">
        <f>'[1]к печати'!I58</f>
        <v>7894.4896954289006</v>
      </c>
      <c r="J48" s="18">
        <f>'[1]к печати'!J58</f>
        <v>492.77706379110333</v>
      </c>
      <c r="K48" s="18">
        <f>'[1]к печати'!K58</f>
        <v>2142.0717262756125</v>
      </c>
      <c r="L48" s="18">
        <f>'[1]к печати'!L58</f>
        <v>5259.6409053621846</v>
      </c>
      <c r="M48" s="103">
        <f t="shared" si="0"/>
        <v>2.3522249237490023</v>
      </c>
      <c r="N48" s="103">
        <f t="shared" si="0"/>
        <v>2.3522249237490023</v>
      </c>
      <c r="O48" s="103">
        <f t="shared" si="0"/>
        <v>2.3522249237490023</v>
      </c>
      <c r="P48" s="103">
        <f t="shared" si="0"/>
        <v>2.3522249237490023</v>
      </c>
      <c r="Q48" s="119" t="s">
        <v>277</v>
      </c>
      <c r="R48" s="115"/>
    </row>
    <row r="49" spans="2:18" s="19" customFormat="1" ht="25.5" x14ac:dyDescent="0.2">
      <c r="B49" s="20" t="s">
        <v>70</v>
      </c>
      <c r="C49" s="66" t="s">
        <v>288</v>
      </c>
      <c r="D49" s="17" t="s">
        <v>19</v>
      </c>
      <c r="E49" s="18">
        <f>'[1]к печати'!$E$59</f>
        <v>3109</v>
      </c>
      <c r="F49" s="18">
        <f>'[1]к печати'!F59</f>
        <v>194</v>
      </c>
      <c r="G49" s="18">
        <f>'[1]к печати'!G59</f>
        <v>843</v>
      </c>
      <c r="H49" s="18">
        <f>'[1]к печати'!H59</f>
        <v>2072</v>
      </c>
      <c r="I49" s="18">
        <f>'[1]к печати'!I59</f>
        <v>2958.0893467386381</v>
      </c>
      <c r="J49" s="18">
        <f>'[1]к печати'!J59</f>
        <v>184.58325290038462</v>
      </c>
      <c r="K49" s="18">
        <f>'[1]к печати'!K59</f>
        <v>802.080836056826</v>
      </c>
      <c r="L49" s="18">
        <f>'[1]к печати'!L59</f>
        <v>1971.4252577814275</v>
      </c>
      <c r="M49" s="103">
        <f t="shared" si="0"/>
        <v>-4.8539933503171984E-2</v>
      </c>
      <c r="N49" s="103">
        <f t="shared" si="0"/>
        <v>-4.8539933503172095E-2</v>
      </c>
      <c r="O49" s="103">
        <f t="shared" si="0"/>
        <v>-4.8539933503171984E-2</v>
      </c>
      <c r="P49" s="103">
        <f t="shared" si="0"/>
        <v>-4.8539933503172095E-2</v>
      </c>
      <c r="Q49" s="22" t="s">
        <v>273</v>
      </c>
      <c r="R49" s="115"/>
    </row>
    <row r="50" spans="2:18" s="19" customFormat="1" ht="38.25" x14ac:dyDescent="0.2">
      <c r="B50" s="17" t="s">
        <v>72</v>
      </c>
      <c r="C50" s="66" t="s">
        <v>289</v>
      </c>
      <c r="D50" s="17" t="s">
        <v>19</v>
      </c>
      <c r="E50" s="18">
        <f>'[1]к печати'!$E$60</f>
        <v>20287</v>
      </c>
      <c r="F50" s="18">
        <f>'[1]к печати'!F60</f>
        <v>1268</v>
      </c>
      <c r="G50" s="18">
        <f>'[1]к печати'!G60</f>
        <v>5502</v>
      </c>
      <c r="H50" s="18">
        <f>'[1]к печати'!H60</f>
        <v>13517</v>
      </c>
      <c r="I50" s="18">
        <f>'[1]к печати'!I60</f>
        <v>24904.826229952279</v>
      </c>
      <c r="J50" s="18">
        <f>'[1]к печати'!J60</f>
        <v>1556.628365927909</v>
      </c>
      <c r="K50" s="18">
        <f>'[1]к печати'!K60</f>
        <v>6754.3921682455493</v>
      </c>
      <c r="L50" s="18">
        <f>'[1]к печати'!L60</f>
        <v>16593.805695778821</v>
      </c>
      <c r="M50" s="103">
        <f t="shared" ref="M50:P79" si="1">I50/E50-1</f>
        <v>0.22762489426491239</v>
      </c>
      <c r="N50" s="103">
        <f t="shared" si="1"/>
        <v>0.22762489426491239</v>
      </c>
      <c r="O50" s="103">
        <f t="shared" si="1"/>
        <v>0.22762489426491261</v>
      </c>
      <c r="P50" s="103">
        <f t="shared" si="1"/>
        <v>0.22762489426491239</v>
      </c>
      <c r="Q50" s="21" t="s">
        <v>290</v>
      </c>
      <c r="R50" s="115"/>
    </row>
    <row r="51" spans="2:18" s="19" customFormat="1" ht="25.5" x14ac:dyDescent="0.2">
      <c r="B51" s="17" t="s">
        <v>74</v>
      </c>
      <c r="C51" s="66" t="s">
        <v>291</v>
      </c>
      <c r="D51" s="17" t="s">
        <v>19</v>
      </c>
      <c r="E51" s="18">
        <f>'[1]к печати'!$E$61</f>
        <v>8215</v>
      </c>
      <c r="F51" s="18">
        <f>'[1]к печати'!F61</f>
        <v>513</v>
      </c>
      <c r="G51" s="18">
        <f>'[1]к печати'!G61</f>
        <v>2228</v>
      </c>
      <c r="H51" s="18">
        <f>'[1]к печати'!H61</f>
        <v>5474</v>
      </c>
      <c r="I51" s="18">
        <f>'[1]к печати'!I61</f>
        <v>8566.8774176383213</v>
      </c>
      <c r="J51" s="18">
        <f>'[1]к печати'!J61</f>
        <v>534.97359893468763</v>
      </c>
      <c r="K51" s="18">
        <f>'[1]к печати'!K61</f>
        <v>2323.4330963479219</v>
      </c>
      <c r="L51" s="18">
        <f>'[1]к печати'!L61</f>
        <v>5708.4707223557125</v>
      </c>
      <c r="M51" s="103">
        <f t="shared" si="1"/>
        <v>4.2833526188474913E-2</v>
      </c>
      <c r="N51" s="103">
        <f t="shared" si="1"/>
        <v>4.2833526188474913E-2</v>
      </c>
      <c r="O51" s="103">
        <f t="shared" si="1"/>
        <v>4.2833526188474913E-2</v>
      </c>
      <c r="P51" s="103">
        <f t="shared" si="1"/>
        <v>4.2833526188475135E-2</v>
      </c>
      <c r="Q51" s="119" t="s">
        <v>292</v>
      </c>
      <c r="R51" s="115"/>
    </row>
    <row r="52" spans="2:18" s="19" customFormat="1" ht="25.5" x14ac:dyDescent="0.2">
      <c r="B52" s="20" t="s">
        <v>76</v>
      </c>
      <c r="C52" s="66" t="s">
        <v>293</v>
      </c>
      <c r="D52" s="17" t="s">
        <v>19</v>
      </c>
      <c r="E52" s="18">
        <f>'[1]к печати'!$E$62</f>
        <v>63</v>
      </c>
      <c r="F52" s="18">
        <f>'[1]к печати'!F62</f>
        <v>4</v>
      </c>
      <c r="G52" s="18">
        <f>'[1]к печати'!G62</f>
        <v>17</v>
      </c>
      <c r="H52" s="18">
        <f>'[1]к печати'!H62</f>
        <v>42</v>
      </c>
      <c r="I52" s="18">
        <f>'[1]к печати'!I62</f>
        <v>239.00592185783796</v>
      </c>
      <c r="J52" s="18">
        <f>'[1]к печати'!J62</f>
        <v>15.174979165577012</v>
      </c>
      <c r="K52" s="18">
        <f>'[1]к печати'!K62</f>
        <v>64.493661453702302</v>
      </c>
      <c r="L52" s="18">
        <f>'[1]к печати'!L62</f>
        <v>159.33728123855866</v>
      </c>
      <c r="M52" s="103">
        <f t="shared" si="1"/>
        <v>2.7937447913942535</v>
      </c>
      <c r="N52" s="103">
        <f t="shared" si="1"/>
        <v>2.793744791394253</v>
      </c>
      <c r="O52" s="103">
        <f t="shared" si="1"/>
        <v>2.793744791394253</v>
      </c>
      <c r="P52" s="103">
        <f t="shared" si="1"/>
        <v>2.7937447913942539</v>
      </c>
      <c r="Q52" s="119" t="s">
        <v>292</v>
      </c>
      <c r="R52" s="115"/>
    </row>
    <row r="53" spans="2:18" s="15" customFormat="1" ht="38.25" x14ac:dyDescent="0.2">
      <c r="B53" s="23" t="s">
        <v>78</v>
      </c>
      <c r="C53" s="24" t="s">
        <v>294</v>
      </c>
      <c r="D53" s="139" t="s">
        <v>19</v>
      </c>
      <c r="E53" s="24">
        <f>'[1]к печати'!$E$63</f>
        <v>85</v>
      </c>
      <c r="F53" s="24">
        <f>'[1]к печати'!$F$63</f>
        <v>5</v>
      </c>
      <c r="G53" s="24">
        <f>'[1]к печати'!G63</f>
        <v>23</v>
      </c>
      <c r="H53" s="24">
        <f>'[1]к печати'!H63</f>
        <v>57</v>
      </c>
      <c r="I53" s="24">
        <f>'[1]к печати'!I63</f>
        <v>24290.63159692632</v>
      </c>
      <c r="J53" s="24">
        <f>'[1]к печати'!J63</f>
        <v>1428.8606821721364</v>
      </c>
      <c r="K53" s="24">
        <f>'[1]к печати'!K63</f>
        <v>6572.7591379918276</v>
      </c>
      <c r="L53" s="24">
        <f>'[1]к печати'!L63</f>
        <v>16289.011776762356</v>
      </c>
      <c r="M53" s="105">
        <f t="shared" si="1"/>
        <v>284.7721364344273</v>
      </c>
      <c r="N53" s="105">
        <f t="shared" si="1"/>
        <v>284.7721364344273</v>
      </c>
      <c r="O53" s="105">
        <f t="shared" si="1"/>
        <v>284.7721364344273</v>
      </c>
      <c r="P53" s="105">
        <f t="shared" si="1"/>
        <v>284.7721364344273</v>
      </c>
      <c r="Q53" s="18" t="s">
        <v>295</v>
      </c>
      <c r="R53" s="115"/>
    </row>
    <row r="54" spans="2:18" s="19" customFormat="1" ht="13.5" customHeight="1" x14ac:dyDescent="0.2">
      <c r="B54" s="26" t="s">
        <v>80</v>
      </c>
      <c r="C54" s="54" t="s">
        <v>296</v>
      </c>
      <c r="D54" s="12" t="s">
        <v>251</v>
      </c>
      <c r="E54" s="13">
        <f>'[1]к печати'!$E$64</f>
        <v>147385.90387221685</v>
      </c>
      <c r="F54" s="13">
        <f>'[1]к печати'!F64</f>
        <v>9303.0038722168447</v>
      </c>
      <c r="G54" s="13">
        <f>'[1]к печати'!G64</f>
        <v>40263.4</v>
      </c>
      <c r="H54" s="13">
        <f>'[1]к печати'!H64</f>
        <v>97819.5</v>
      </c>
      <c r="I54" s="13">
        <f>'[1]к печати'!I64</f>
        <v>291195.01820191136</v>
      </c>
      <c r="J54" s="13">
        <f>'[1]к печати'!J64</f>
        <v>18526.398154697494</v>
      </c>
      <c r="K54" s="13">
        <f>'[1]к печати'!K64</f>
        <v>79991.693939642137</v>
      </c>
      <c r="L54" s="13">
        <f>'[1]к печати'!L64</f>
        <v>192676.92610757175</v>
      </c>
      <c r="M54" s="104">
        <f t="shared" si="1"/>
        <v>0.97573180712299723</v>
      </c>
      <c r="N54" s="104">
        <f t="shared" si="1"/>
        <v>0.99144259307749549</v>
      </c>
      <c r="O54" s="104">
        <f t="shared" si="1"/>
        <v>0.98670986403637384</v>
      </c>
      <c r="P54" s="104">
        <f t="shared" si="1"/>
        <v>0.9697189835111788</v>
      </c>
      <c r="Q54" s="14"/>
      <c r="R54" s="115"/>
    </row>
    <row r="55" spans="2:18" s="19" customFormat="1" ht="25.5" x14ac:dyDescent="0.2">
      <c r="B55" s="12">
        <v>8</v>
      </c>
      <c r="C55" s="54" t="s">
        <v>297</v>
      </c>
      <c r="D55" s="12" t="s">
        <v>251</v>
      </c>
      <c r="E55" s="13">
        <f>'[1]к печати'!$E$65</f>
        <v>146458.90387221685</v>
      </c>
      <c r="F55" s="13">
        <f>'[1]к печати'!F65</f>
        <v>9245.0038722168447</v>
      </c>
      <c r="G55" s="13">
        <f>'[1]к печати'!G65</f>
        <v>40012.400000000001</v>
      </c>
      <c r="H55" s="13">
        <f>'[1]к печати'!H65</f>
        <v>97201.5</v>
      </c>
      <c r="I55" s="13">
        <f>'[1]к печати'!I65</f>
        <v>289279.73243832402</v>
      </c>
      <c r="J55" s="13">
        <f>'[1]к печати'!J65</f>
        <v>18406.563662477354</v>
      </c>
      <c r="K55" s="13">
        <f>'[1]к печати'!K65</f>
        <v>79473.099843999822</v>
      </c>
      <c r="L55" s="13">
        <f>'[1]к печати'!L65</f>
        <v>191400.06893184682</v>
      </c>
      <c r="M55" s="104">
        <f t="shared" si="1"/>
        <v>0.97515975328284688</v>
      </c>
      <c r="N55" s="104">
        <f t="shared" si="1"/>
        <v>0.99097414310370358</v>
      </c>
      <c r="O55" s="104">
        <f t="shared" si="1"/>
        <v>0.98621177045115571</v>
      </c>
      <c r="P55" s="104">
        <f t="shared" si="1"/>
        <v>0.96910612420432618</v>
      </c>
      <c r="Q55" s="14"/>
      <c r="R55" s="115"/>
    </row>
    <row r="56" spans="2:18" s="19" customFormat="1" ht="15.75" customHeight="1" x14ac:dyDescent="0.2">
      <c r="B56" s="17" t="s">
        <v>83</v>
      </c>
      <c r="C56" s="63" t="s">
        <v>298</v>
      </c>
      <c r="D56" s="17" t="s">
        <v>19</v>
      </c>
      <c r="E56" s="18">
        <f>'[1]к печати'!$E$67</f>
        <v>49023</v>
      </c>
      <c r="F56" s="18">
        <f>'[1]к печати'!F67</f>
        <v>3064</v>
      </c>
      <c r="G56" s="18">
        <f>'[1]к печати'!G67</f>
        <v>13295</v>
      </c>
      <c r="H56" s="18">
        <f>'[1]к печати'!H67</f>
        <v>32664</v>
      </c>
      <c r="I56" s="18">
        <f>'[1]к печати'!I67</f>
        <v>83516.039969512858</v>
      </c>
      <c r="J56" s="18">
        <f>'[1]к печати'!J67</f>
        <v>5219.8589736774047</v>
      </c>
      <c r="K56" s="18">
        <f>'[1]к печати'!K67</f>
        <v>22649.485984021241</v>
      </c>
      <c r="L56" s="18">
        <f>'[1]к печати'!L67</f>
        <v>55646.695011814212</v>
      </c>
      <c r="M56" s="103">
        <f t="shared" si="1"/>
        <v>0.70360932561272982</v>
      </c>
      <c r="N56" s="103">
        <f t="shared" si="1"/>
        <v>0.70360932561273004</v>
      </c>
      <c r="O56" s="103">
        <f t="shared" si="1"/>
        <v>0.7036093256127296</v>
      </c>
      <c r="P56" s="103">
        <f t="shared" si="1"/>
        <v>0.70360932561273004</v>
      </c>
      <c r="Q56" s="142" t="s">
        <v>268</v>
      </c>
      <c r="R56" s="115"/>
    </row>
    <row r="57" spans="2:18" s="19" customFormat="1" ht="15.75" x14ac:dyDescent="0.2">
      <c r="B57" s="17" t="s">
        <v>85</v>
      </c>
      <c r="C57" s="63" t="s">
        <v>269</v>
      </c>
      <c r="D57" s="17" t="s">
        <v>19</v>
      </c>
      <c r="E57" s="18">
        <f>'[1]к печати'!$E$68</f>
        <v>4191</v>
      </c>
      <c r="F57" s="18">
        <f>'[1]к печати'!F68</f>
        <v>262</v>
      </c>
      <c r="G57" s="18">
        <f>'[1]к печати'!G68</f>
        <v>1137</v>
      </c>
      <c r="H57" s="18">
        <f>'[1]к печати'!H68</f>
        <v>2793</v>
      </c>
      <c r="I57" s="18">
        <f>'[1]к печати'!I68</f>
        <v>9394.7542898392512</v>
      </c>
      <c r="J57" s="18">
        <f>'[1]к печати'!J68</f>
        <v>587.31224622712568</v>
      </c>
      <c r="K57" s="18">
        <f>'[1]к печати'!K68</f>
        <v>2548.7558166421445</v>
      </c>
      <c r="L57" s="18">
        <f>'[1]к печати'!L68</f>
        <v>6258.6862269699814</v>
      </c>
      <c r="M57" s="103">
        <f t="shared" si="1"/>
        <v>1.2416497947600216</v>
      </c>
      <c r="N57" s="103">
        <f t="shared" si="1"/>
        <v>1.2416497947600216</v>
      </c>
      <c r="O57" s="103">
        <f t="shared" si="1"/>
        <v>1.2416497947600216</v>
      </c>
      <c r="P57" s="103">
        <f t="shared" si="1"/>
        <v>1.2408471990583534</v>
      </c>
      <c r="Q57" s="143"/>
      <c r="R57" s="115"/>
    </row>
    <row r="58" spans="2:18" s="19" customFormat="1" ht="25.5" x14ac:dyDescent="0.2">
      <c r="B58" s="17" t="s">
        <v>87</v>
      </c>
      <c r="C58" s="63" t="s">
        <v>299</v>
      </c>
      <c r="D58" s="17" t="s">
        <v>19</v>
      </c>
      <c r="E58" s="18">
        <f>'[1]к печати'!$E$69</f>
        <v>661.5</v>
      </c>
      <c r="F58" s="18">
        <f>'[1]к печати'!$F$69</f>
        <v>41</v>
      </c>
      <c r="G58" s="18">
        <f>'[1]к печати'!G69</f>
        <v>179</v>
      </c>
      <c r="H58" s="18">
        <f>'[1]к печати'!H69</f>
        <v>441</v>
      </c>
      <c r="I58" s="18">
        <f>'[1]к печати'!I69</f>
        <v>1442.4836483817405</v>
      </c>
      <c r="J58" s="18">
        <f>'[1]к печати'!J69</f>
        <v>89.405638070523608</v>
      </c>
      <c r="K58" s="18">
        <f>'[1]к печати'!K69</f>
        <v>390.33193206399329</v>
      </c>
      <c r="L58" s="18">
        <f>'[1]к печати'!L69</f>
        <v>962.74607824722375</v>
      </c>
      <c r="M58" s="103">
        <f t="shared" si="1"/>
        <v>1.1806253187932585</v>
      </c>
      <c r="N58" s="103">
        <f t="shared" si="1"/>
        <v>1.1806253187932589</v>
      </c>
      <c r="O58" s="103">
        <f t="shared" si="1"/>
        <v>1.1806253187932585</v>
      </c>
      <c r="P58" s="103">
        <f t="shared" si="1"/>
        <v>1.1830976831002804</v>
      </c>
      <c r="Q58" s="142" t="s">
        <v>268</v>
      </c>
      <c r="R58" s="115"/>
    </row>
    <row r="59" spans="2:18" s="19" customFormat="1" ht="15.75" collapsed="1" x14ac:dyDescent="0.2">
      <c r="B59" s="17" t="s">
        <v>89</v>
      </c>
      <c r="C59" s="18" t="s">
        <v>88</v>
      </c>
      <c r="D59" s="17" t="s">
        <v>19</v>
      </c>
      <c r="E59" s="18">
        <f>'[1]к печати'!$E$70</f>
        <v>21948</v>
      </c>
      <c r="F59" s="18">
        <f>'[1]к печати'!$F$70</f>
        <v>1372</v>
      </c>
      <c r="G59" s="18">
        <f>'[1]к печати'!G70</f>
        <v>5952</v>
      </c>
      <c r="H59" s="18">
        <f>'[1]к печати'!H70</f>
        <v>14624</v>
      </c>
      <c r="I59" s="18">
        <f>'[1]к печати'!I70</f>
        <v>26758.830119246006</v>
      </c>
      <c r="J59" s="18">
        <f>'[1]к печати'!J70</f>
        <v>1672.7316804996135</v>
      </c>
      <c r="K59" s="18">
        <f>'[1]к печати'!K70</f>
        <v>7256.6318967446796</v>
      </c>
      <c r="L59" s="18">
        <f>'[1]к печати'!L70</f>
        <v>17829.466542001712</v>
      </c>
      <c r="M59" s="103">
        <f t="shared" si="1"/>
        <v>0.21919218695307108</v>
      </c>
      <c r="N59" s="103">
        <f t="shared" si="1"/>
        <v>0.21919218695307108</v>
      </c>
      <c r="O59" s="103">
        <f t="shared" si="1"/>
        <v>0.21919218695307108</v>
      </c>
      <c r="P59" s="103">
        <f t="shared" si="1"/>
        <v>0.21919218695307108</v>
      </c>
      <c r="Q59" s="143"/>
      <c r="R59" s="115"/>
    </row>
    <row r="60" spans="2:18" s="19" customFormat="1" ht="27" customHeight="1" x14ac:dyDescent="0.2">
      <c r="B60" s="17" t="s">
        <v>91</v>
      </c>
      <c r="C60" s="63" t="s">
        <v>300</v>
      </c>
      <c r="D60" s="17" t="s">
        <v>19</v>
      </c>
      <c r="E60" s="18">
        <f>'[1]к печати'!$E$71</f>
        <v>40892</v>
      </c>
      <c r="F60" s="18">
        <f>'[1]к печати'!$F$71</f>
        <v>2556</v>
      </c>
      <c r="G60" s="18">
        <f>'[1]к печати'!G71</f>
        <v>11090</v>
      </c>
      <c r="H60" s="18">
        <f>'[1]к печати'!H71</f>
        <v>27246</v>
      </c>
      <c r="I60" s="18">
        <f>'[1]к печати'!I71</f>
        <v>49511.943915734977</v>
      </c>
      <c r="J60" s="18">
        <f>'[1]к печати'!J71</f>
        <v>3094.7991941851365</v>
      </c>
      <c r="K60" s="18">
        <f>'[1]к печати'!K71</f>
        <v>13427.747677430816</v>
      </c>
      <c r="L60" s="18">
        <f>'[1]к печати'!L71</f>
        <v>32989.397044119025</v>
      </c>
      <c r="M60" s="103">
        <f t="shared" si="1"/>
        <v>0.21079780680169669</v>
      </c>
      <c r="N60" s="103">
        <f t="shared" si="1"/>
        <v>0.21079780680169669</v>
      </c>
      <c r="O60" s="103">
        <f t="shared" si="1"/>
        <v>0.21079780680169669</v>
      </c>
      <c r="P60" s="103">
        <f t="shared" si="1"/>
        <v>0.21079780680169669</v>
      </c>
      <c r="Q60" s="142" t="s">
        <v>268</v>
      </c>
      <c r="R60" s="115"/>
    </row>
    <row r="61" spans="2:18" s="19" customFormat="1" ht="54" customHeight="1" x14ac:dyDescent="0.2">
      <c r="B61" s="17" t="s">
        <v>93</v>
      </c>
      <c r="C61" s="69" t="s">
        <v>301</v>
      </c>
      <c r="D61" s="17" t="s">
        <v>19</v>
      </c>
      <c r="E61" s="18">
        <f>'[1]к печати'!$E$72</f>
        <v>1084</v>
      </c>
      <c r="F61" s="18">
        <f>'[1]к печати'!$F$72</f>
        <v>68</v>
      </c>
      <c r="G61" s="18">
        <f>'[1]к печати'!G72</f>
        <v>294</v>
      </c>
      <c r="H61" s="18">
        <f>'[1]к печати'!H72</f>
        <v>722</v>
      </c>
      <c r="I61" s="18">
        <f>'[1]к печати'!I72</f>
        <v>2058.2746150510648</v>
      </c>
      <c r="J61" s="18">
        <f>'[1]к печати'!J72</f>
        <v>129.116857770731</v>
      </c>
      <c r="K61" s="18">
        <f>'[1]к печати'!K72</f>
        <v>558.24053212639581</v>
      </c>
      <c r="L61" s="18">
        <f>'[1]к печати'!L72</f>
        <v>1370.917225153938</v>
      </c>
      <c r="M61" s="103">
        <f t="shared" si="1"/>
        <v>0.89877732015780887</v>
      </c>
      <c r="N61" s="103">
        <f t="shared" si="1"/>
        <v>0.89877732015780887</v>
      </c>
      <c r="O61" s="103">
        <f t="shared" si="1"/>
        <v>0.89877732015780887</v>
      </c>
      <c r="P61" s="103">
        <f t="shared" si="1"/>
        <v>0.89877732015780887</v>
      </c>
      <c r="Q61" s="143"/>
      <c r="R61" s="115"/>
    </row>
    <row r="62" spans="2:18" s="19" customFormat="1" ht="25.5" x14ac:dyDescent="0.2">
      <c r="B62" s="17" t="s">
        <v>95</v>
      </c>
      <c r="C62" s="21" t="s">
        <v>302</v>
      </c>
      <c r="D62" s="17" t="s">
        <v>19</v>
      </c>
      <c r="E62" s="18">
        <f>'[1]к печати'!$E$73</f>
        <v>8211</v>
      </c>
      <c r="F62" s="18">
        <f>'[1]к печати'!$F$73</f>
        <v>513</v>
      </c>
      <c r="G62" s="18">
        <f>'[1]к печати'!G73</f>
        <v>2227</v>
      </c>
      <c r="H62" s="18">
        <f>'[1]к печати'!H73</f>
        <v>5471</v>
      </c>
      <c r="I62" s="18">
        <f>'[1]к печати'!I73</f>
        <v>9329.3098662127977</v>
      </c>
      <c r="J62" s="18">
        <f>'[1]к печати'!J73</f>
        <v>582.86882978530821</v>
      </c>
      <c r="K62" s="18">
        <f>'[1]к печати'!K73</f>
        <v>2530.3097152668247</v>
      </c>
      <c r="L62" s="18">
        <f>'[1]к печати'!L73</f>
        <v>6216.1313211606648</v>
      </c>
      <c r="M62" s="103">
        <f t="shared" si="1"/>
        <v>0.13619654928909974</v>
      </c>
      <c r="N62" s="103">
        <f t="shared" si="1"/>
        <v>0.13619654928909974</v>
      </c>
      <c r="O62" s="103">
        <f t="shared" si="1"/>
        <v>0.13619654928909952</v>
      </c>
      <c r="P62" s="103">
        <f t="shared" si="1"/>
        <v>0.13619654928909974</v>
      </c>
      <c r="Q62" s="119" t="s">
        <v>292</v>
      </c>
      <c r="R62" s="115"/>
    </row>
    <row r="63" spans="2:18" s="19" customFormat="1" ht="25.5" x14ac:dyDescent="0.2">
      <c r="B63" s="17" t="s">
        <v>97</v>
      </c>
      <c r="C63" s="18" t="s">
        <v>303</v>
      </c>
      <c r="D63" s="17" t="s">
        <v>19</v>
      </c>
      <c r="E63" s="18">
        <f>'[1]к печати'!$E$74</f>
        <v>644</v>
      </c>
      <c r="F63" s="18">
        <f>'[1]к печати'!$F$74</f>
        <v>40</v>
      </c>
      <c r="G63" s="18">
        <f>'[1]к печати'!G74</f>
        <v>175</v>
      </c>
      <c r="H63" s="18">
        <f>'[1]к печати'!H74</f>
        <v>429</v>
      </c>
      <c r="I63" s="18">
        <f>'[1]к печати'!I74</f>
        <v>1914.668598526428</v>
      </c>
      <c r="J63" s="18">
        <f>'[1]к печати'!J74</f>
        <v>118.9235154364241</v>
      </c>
      <c r="K63" s="18">
        <f>'[1]к печати'!K74</f>
        <v>520.29038003435539</v>
      </c>
      <c r="L63" s="18">
        <f>'[1]к печати'!L74</f>
        <v>1275.4547030556485</v>
      </c>
      <c r="M63" s="103">
        <f t="shared" si="1"/>
        <v>1.9730878859106027</v>
      </c>
      <c r="N63" s="103">
        <f t="shared" si="1"/>
        <v>1.9730878859106022</v>
      </c>
      <c r="O63" s="103">
        <f t="shared" si="1"/>
        <v>1.9730878859106022</v>
      </c>
      <c r="P63" s="103">
        <f t="shared" si="1"/>
        <v>1.9730878859106022</v>
      </c>
      <c r="Q63" s="18" t="s">
        <v>304</v>
      </c>
      <c r="R63" s="115"/>
    </row>
    <row r="64" spans="2:18" s="19" customFormat="1" ht="25.5" customHeight="1" x14ac:dyDescent="0.2">
      <c r="B64" s="17" t="s">
        <v>99</v>
      </c>
      <c r="C64" s="18" t="s">
        <v>305</v>
      </c>
      <c r="D64" s="17" t="s">
        <v>19</v>
      </c>
      <c r="E64" s="18">
        <f>'[1]к печати'!$E$75</f>
        <v>2818</v>
      </c>
      <c r="F64" s="18">
        <f>'[1]к печати'!$F$75</f>
        <v>176</v>
      </c>
      <c r="G64" s="18">
        <f>'[1]к печати'!G75</f>
        <v>764</v>
      </c>
      <c r="H64" s="18">
        <f>'[1]к печати'!H75</f>
        <v>1878</v>
      </c>
      <c r="I64" s="18">
        <f>'[1]к печати'!I75</f>
        <v>6363.1200759614112</v>
      </c>
      <c r="J64" s="18">
        <f>'[1]к печати'!J75</f>
        <v>397.41275137303347</v>
      </c>
      <c r="K64" s="18">
        <f>'[1]к печати'!K75</f>
        <v>1725.1326252783954</v>
      </c>
      <c r="L64" s="18">
        <f>'[1]к печати'!L75</f>
        <v>4240.574699309982</v>
      </c>
      <c r="M64" s="103">
        <f t="shared" si="1"/>
        <v>1.2580269964376902</v>
      </c>
      <c r="N64" s="103">
        <f t="shared" si="1"/>
        <v>1.2580269964376902</v>
      </c>
      <c r="O64" s="103">
        <f t="shared" si="1"/>
        <v>1.2580269964376902</v>
      </c>
      <c r="P64" s="103">
        <f t="shared" si="1"/>
        <v>1.2580269964376902</v>
      </c>
      <c r="Q64" s="119" t="s">
        <v>292</v>
      </c>
      <c r="R64" s="115"/>
    </row>
    <row r="65" spans="2:18" s="19" customFormat="1" ht="25.5" x14ac:dyDescent="0.2">
      <c r="B65" s="17" t="s">
        <v>101</v>
      </c>
      <c r="C65" s="18" t="s">
        <v>306</v>
      </c>
      <c r="D65" s="17" t="s">
        <v>19</v>
      </c>
      <c r="E65" s="18">
        <f>'[1]к печати'!$E$76</f>
        <v>2562</v>
      </c>
      <c r="F65" s="18">
        <f>'[1]к печати'!$F$76</f>
        <v>160</v>
      </c>
      <c r="G65" s="18">
        <f>'[1]к печати'!G76</f>
        <v>695</v>
      </c>
      <c r="H65" s="18">
        <f>'[1]к печати'!H76</f>
        <v>1707</v>
      </c>
      <c r="I65" s="18">
        <f>'[1]к печати'!I76</f>
        <v>7226.2552932542649</v>
      </c>
      <c r="J65" s="18">
        <f>'[1]к печати'!J76</f>
        <v>451.28838677622264</v>
      </c>
      <c r="K65" s="18">
        <f>'[1]к печати'!K76</f>
        <v>1960.2839300592173</v>
      </c>
      <c r="L65" s="18">
        <f>'[1]к печати'!L76</f>
        <v>4814.6829764188242</v>
      </c>
      <c r="M65" s="103">
        <f t="shared" si="1"/>
        <v>1.8205524173513914</v>
      </c>
      <c r="N65" s="103">
        <f t="shared" si="1"/>
        <v>1.8205524173513914</v>
      </c>
      <c r="O65" s="103">
        <f t="shared" si="1"/>
        <v>1.8205524173513918</v>
      </c>
      <c r="P65" s="103">
        <f t="shared" si="1"/>
        <v>1.820552417351391</v>
      </c>
      <c r="Q65" s="126" t="s">
        <v>307</v>
      </c>
      <c r="R65" s="115"/>
    </row>
    <row r="66" spans="2:18" s="19" customFormat="1" ht="25.5" x14ac:dyDescent="0.2">
      <c r="B66" s="17" t="s">
        <v>103</v>
      </c>
      <c r="C66" s="18" t="s">
        <v>308</v>
      </c>
      <c r="D66" s="17" t="s">
        <v>19</v>
      </c>
      <c r="E66" s="18">
        <f>'[1]к печати'!$E$77</f>
        <v>2082</v>
      </c>
      <c r="F66" s="18">
        <f>'[1]к печати'!$F$77</f>
        <v>221</v>
      </c>
      <c r="G66" s="18">
        <f>'[1]к печати'!G77</f>
        <v>857</v>
      </c>
      <c r="H66" s="18">
        <f>'[1]к печати'!H77</f>
        <v>1004</v>
      </c>
      <c r="I66" s="18">
        <f>'[1]к печати'!I77</f>
        <v>7192.829588207891</v>
      </c>
      <c r="J66" s="18">
        <f>'[1]к печати'!J77</f>
        <v>763.5040052804726</v>
      </c>
      <c r="K66" s="18">
        <f>'[1]к печати'!K77</f>
        <v>2960.7372512459956</v>
      </c>
      <c r="L66" s="18">
        <f>'[1]к печати'!L77</f>
        <v>3468.5883316814229</v>
      </c>
      <c r="M66" s="103">
        <f t="shared" si="1"/>
        <v>2.454769254662772</v>
      </c>
      <c r="N66" s="103">
        <f t="shared" si="1"/>
        <v>2.454769254662772</v>
      </c>
      <c r="O66" s="103">
        <f t="shared" si="1"/>
        <v>2.454769254662772</v>
      </c>
      <c r="P66" s="103">
        <f t="shared" si="1"/>
        <v>2.454769254662772</v>
      </c>
      <c r="Q66" s="119" t="s">
        <v>292</v>
      </c>
      <c r="R66" s="115"/>
    </row>
    <row r="67" spans="2:18" s="15" customFormat="1" ht="13.5" customHeight="1" x14ac:dyDescent="0.2">
      <c r="B67" s="16" t="s">
        <v>103</v>
      </c>
      <c r="C67" s="157" t="s">
        <v>309</v>
      </c>
      <c r="D67" s="12" t="s">
        <v>251</v>
      </c>
      <c r="E67" s="13">
        <f>'[1]к печати'!$E$78</f>
        <v>12341.903872216844</v>
      </c>
      <c r="F67" s="13">
        <f>'[1]к печати'!F78</f>
        <v>772.00387221684412</v>
      </c>
      <c r="G67" s="13">
        <f>'[1]к печати'!G78</f>
        <v>3347.4</v>
      </c>
      <c r="H67" s="13">
        <f>'[1]к печати'!H78</f>
        <v>8222.5</v>
      </c>
      <c r="I67" s="13">
        <f>'[1]к печати'!I78</f>
        <v>84571.222458395321</v>
      </c>
      <c r="J67" s="13">
        <f>'[1]к печати'!J78</f>
        <v>5299.3415833953613</v>
      </c>
      <c r="K67" s="13">
        <f>'[1]к печати'!K78</f>
        <v>22945.152103085755</v>
      </c>
      <c r="L67" s="13">
        <f>'[1]к печати'!L78</f>
        <v>56326.728771914204</v>
      </c>
      <c r="M67" s="104">
        <f t="shared" si="1"/>
        <v>5.8523643786252162</v>
      </c>
      <c r="N67" s="104">
        <f t="shared" si="1"/>
        <v>5.864397672226775</v>
      </c>
      <c r="O67" s="104">
        <f t="shared" si="1"/>
        <v>5.85461913816268</v>
      </c>
      <c r="P67" s="104">
        <f t="shared" si="1"/>
        <v>5.8503166642644215</v>
      </c>
      <c r="Q67" s="14"/>
      <c r="R67" s="115"/>
    </row>
    <row r="68" spans="2:18" s="19" customFormat="1" ht="39" customHeight="1" x14ac:dyDescent="0.2">
      <c r="B68" s="20" t="s">
        <v>164</v>
      </c>
      <c r="C68" s="18" t="s">
        <v>310</v>
      </c>
      <c r="D68" s="17" t="s">
        <v>19</v>
      </c>
      <c r="E68" s="18">
        <f>'[1]к печати'!$E$80</f>
        <v>4757</v>
      </c>
      <c r="F68" s="18">
        <f>'[1]к печати'!F80</f>
        <v>297</v>
      </c>
      <c r="G68" s="18">
        <f>'[1]к печати'!G80</f>
        <v>1290</v>
      </c>
      <c r="H68" s="18">
        <f>'[1]к печати'!H80</f>
        <v>3170</v>
      </c>
      <c r="I68" s="18">
        <f>'[1]к печати'!I80</f>
        <v>39247.474856499401</v>
      </c>
      <c r="J68" s="18">
        <f>'[1]к печати'!J80</f>
        <v>2450.3889073744631</v>
      </c>
      <c r="K68" s="18">
        <f>'[1]к печати'!K80</f>
        <v>10643.103335060801</v>
      </c>
      <c r="L68" s="18">
        <f>'[1]к печати'!L80</f>
        <v>26153.982614064134</v>
      </c>
      <c r="M68" s="103">
        <f t="shared" si="1"/>
        <v>7.2504677015975201</v>
      </c>
      <c r="N68" s="103">
        <f t="shared" si="1"/>
        <v>7.2504677015975183</v>
      </c>
      <c r="O68" s="103">
        <f t="shared" si="1"/>
        <v>7.2504677015975201</v>
      </c>
      <c r="P68" s="103">
        <f t="shared" si="1"/>
        <v>7.2504677015975183</v>
      </c>
      <c r="Q68" s="18" t="s">
        <v>311</v>
      </c>
      <c r="R68" s="115"/>
    </row>
    <row r="69" spans="2:18" s="19" customFormat="1" ht="15.75" x14ac:dyDescent="0.2">
      <c r="B69" s="20" t="s">
        <v>165</v>
      </c>
      <c r="C69" s="18" t="s">
        <v>312</v>
      </c>
      <c r="D69" s="17" t="s">
        <v>19</v>
      </c>
      <c r="E69" s="18">
        <f>'[1]к печати'!$E$81</f>
        <v>652</v>
      </c>
      <c r="F69" s="18">
        <f>'[1]к печати'!$F$81</f>
        <v>41</v>
      </c>
      <c r="G69" s="18">
        <f>'[1]к печати'!G81</f>
        <v>177</v>
      </c>
      <c r="H69" s="18">
        <f>'[1]к печати'!H81</f>
        <v>434</v>
      </c>
      <c r="I69" s="18">
        <f>'[1]к печати'!I81</f>
        <v>1541.2197057460733</v>
      </c>
      <c r="J69" s="18">
        <f>'[1]к печати'!J81</f>
        <v>96.917190085259207</v>
      </c>
      <c r="K69" s="18">
        <f>'[1]к печати'!K81</f>
        <v>418.39860109977752</v>
      </c>
      <c r="L69" s="18">
        <f>'[1]к печати'!L81</f>
        <v>1025.9039145610366</v>
      </c>
      <c r="M69" s="103">
        <f t="shared" si="1"/>
        <v>1.363833904518517</v>
      </c>
      <c r="N69" s="103">
        <f t="shared" si="1"/>
        <v>1.363833904518517</v>
      </c>
      <c r="O69" s="103">
        <f t="shared" si="1"/>
        <v>1.363833904518517</v>
      </c>
      <c r="P69" s="103">
        <f t="shared" si="1"/>
        <v>1.3638339045185175</v>
      </c>
      <c r="Q69" s="142" t="s">
        <v>268</v>
      </c>
      <c r="R69" s="115"/>
    </row>
    <row r="70" spans="2:18" s="19" customFormat="1" ht="15.75" x14ac:dyDescent="0.2">
      <c r="B70" s="20" t="s">
        <v>166</v>
      </c>
      <c r="C70" s="18" t="s">
        <v>313</v>
      </c>
      <c r="D70" s="17" t="s">
        <v>19</v>
      </c>
      <c r="E70" s="18">
        <f>'[1]к печати'!$E$82</f>
        <v>974</v>
      </c>
      <c r="F70" s="18">
        <f>'[1]к печати'!$F$82</f>
        <v>61</v>
      </c>
      <c r="G70" s="18">
        <f>'[1]к печати'!G82</f>
        <v>264</v>
      </c>
      <c r="H70" s="18">
        <f>'[1]к печати'!H82</f>
        <v>649</v>
      </c>
      <c r="I70" s="18">
        <f>'[1]к печати'!I82</f>
        <v>966.59982503405581</v>
      </c>
      <c r="J70" s="18">
        <f>'[1]к печати'!J82</f>
        <v>60.536539350182139</v>
      </c>
      <c r="K70" s="18">
        <f>'[1]к печати'!K82</f>
        <v>261.99420308931286</v>
      </c>
      <c r="L70" s="18">
        <f>'[1]к печати'!L82</f>
        <v>644.06908259456077</v>
      </c>
      <c r="M70" s="103">
        <f t="shared" si="1"/>
        <v>-7.5977155707845911E-3</v>
      </c>
      <c r="N70" s="103">
        <f t="shared" si="1"/>
        <v>-7.5977155707845911E-3</v>
      </c>
      <c r="O70" s="103">
        <f t="shared" si="1"/>
        <v>-7.5977155707845911E-3</v>
      </c>
      <c r="P70" s="103">
        <f t="shared" si="1"/>
        <v>-7.5977155707845911E-3</v>
      </c>
      <c r="Q70" s="143"/>
      <c r="R70" s="115"/>
    </row>
    <row r="71" spans="2:18" s="19" customFormat="1" ht="15.75" x14ac:dyDescent="0.2">
      <c r="B71" s="20" t="s">
        <v>167</v>
      </c>
      <c r="C71" s="18" t="s">
        <v>314</v>
      </c>
      <c r="D71" s="17" t="s">
        <v>19</v>
      </c>
      <c r="E71" s="18">
        <f>'[1]к печати'!$E$83</f>
        <v>991</v>
      </c>
      <c r="F71" s="18">
        <f>'[1]к печати'!$F$83</f>
        <v>62</v>
      </c>
      <c r="G71" s="18">
        <f>'[1]к печати'!G83</f>
        <v>269</v>
      </c>
      <c r="H71" s="18">
        <f>'[1]к печати'!H83</f>
        <v>660</v>
      </c>
      <c r="I71" s="18">
        <f>'[1]к печати'!I83</f>
        <v>3124.1770305840005</v>
      </c>
      <c r="J71" s="18">
        <f>'[1]к печати'!J83</f>
        <v>195.4580987852755</v>
      </c>
      <c r="K71" s="18">
        <f>'[1]к печати'!K83</f>
        <v>848.03594472966302</v>
      </c>
      <c r="L71" s="18">
        <f>'[1]к печати'!L83</f>
        <v>2080.6829870690617</v>
      </c>
      <c r="M71" s="103">
        <f t="shared" si="1"/>
        <v>2.1525499804076693</v>
      </c>
      <c r="N71" s="103">
        <f t="shared" si="1"/>
        <v>2.1525499804076693</v>
      </c>
      <c r="O71" s="103">
        <f t="shared" si="1"/>
        <v>2.1525499804076693</v>
      </c>
      <c r="P71" s="103">
        <f t="shared" si="1"/>
        <v>2.1525499804076693</v>
      </c>
      <c r="Q71" s="142" t="s">
        <v>268</v>
      </c>
      <c r="R71" s="115"/>
    </row>
    <row r="72" spans="2:18" s="19" customFormat="1" ht="25.5" x14ac:dyDescent="0.2">
      <c r="B72" s="20" t="s">
        <v>168</v>
      </c>
      <c r="C72" s="18" t="s">
        <v>315</v>
      </c>
      <c r="D72" s="17" t="s">
        <v>19</v>
      </c>
      <c r="E72" s="18">
        <f>'[1]к печати'!$E$84</f>
        <v>3935</v>
      </c>
      <c r="F72" s="18">
        <f>'[1]к печати'!$F$84</f>
        <v>246</v>
      </c>
      <c r="G72" s="18">
        <f>'[1]к печати'!G84</f>
        <v>1067</v>
      </c>
      <c r="H72" s="18">
        <f>'[1]к печати'!H84</f>
        <v>2622</v>
      </c>
      <c r="I72" s="18">
        <f>'[1]к печати'!I84</f>
        <v>4518.2623431436823</v>
      </c>
      <c r="J72" s="18">
        <f>'[1]к печати'!J84</f>
        <v>282.46316046082489</v>
      </c>
      <c r="K72" s="18">
        <f>'[1]к печати'!K84</f>
        <v>1225.1552528930899</v>
      </c>
      <c r="L72" s="18">
        <f>'[1]к печати'!L84</f>
        <v>3010.6439297897678</v>
      </c>
      <c r="M72" s="103">
        <f t="shared" si="1"/>
        <v>0.14822422951554826</v>
      </c>
      <c r="N72" s="103">
        <f t="shared" si="1"/>
        <v>0.14822422951554826</v>
      </c>
      <c r="O72" s="103">
        <f t="shared" si="1"/>
        <v>0.14822422951554826</v>
      </c>
      <c r="P72" s="103">
        <f t="shared" si="1"/>
        <v>0.14822422951554826</v>
      </c>
      <c r="Q72" s="143"/>
      <c r="R72" s="115"/>
    </row>
    <row r="73" spans="2:18" s="15" customFormat="1" ht="38.25" x14ac:dyDescent="0.2">
      <c r="B73" s="23" t="s">
        <v>169</v>
      </c>
      <c r="C73" s="24" t="s">
        <v>316</v>
      </c>
      <c r="D73" s="139" t="s">
        <v>19</v>
      </c>
      <c r="E73" s="24">
        <f>'[1]к печати'!$E$86</f>
        <v>1032.9038722168441</v>
      </c>
      <c r="F73" s="24">
        <f>'[1]к печати'!F86</f>
        <v>65.00387221684413</v>
      </c>
      <c r="G73" s="24">
        <f>'[1]к печати'!G86</f>
        <v>280.39999999999998</v>
      </c>
      <c r="H73" s="24">
        <f>'[1]к печати'!H86</f>
        <v>687.5</v>
      </c>
      <c r="I73" s="24">
        <f>'[1]к печати'!I86</f>
        <v>35173.488697388108</v>
      </c>
      <c r="J73" s="24">
        <f>'[1]к печати'!J86</f>
        <v>2213.5776873393565</v>
      </c>
      <c r="K73" s="24">
        <f>'[1]к печати'!K86</f>
        <v>9548.4647662131101</v>
      </c>
      <c r="L73" s="24">
        <f>'[1]к печати'!L86</f>
        <v>23411.446243835642</v>
      </c>
      <c r="M73" s="105">
        <f t="shared" si="1"/>
        <v>33.053012718306384</v>
      </c>
      <c r="N73" s="105">
        <f t="shared" si="1"/>
        <v>33.053012718306391</v>
      </c>
      <c r="O73" s="105">
        <f t="shared" si="1"/>
        <v>33.053012718306384</v>
      </c>
      <c r="P73" s="105">
        <f t="shared" si="1"/>
        <v>33.053012718306391</v>
      </c>
      <c r="Q73" s="18" t="s">
        <v>311</v>
      </c>
      <c r="R73" s="115"/>
    </row>
    <row r="74" spans="2:18" s="15" customFormat="1" ht="25.5" x14ac:dyDescent="0.2">
      <c r="B74" s="16" t="s">
        <v>112</v>
      </c>
      <c r="C74" s="27" t="s">
        <v>317</v>
      </c>
      <c r="D74" s="12" t="s">
        <v>251</v>
      </c>
      <c r="E74" s="13">
        <f>'[1]к печати'!E92</f>
        <v>927</v>
      </c>
      <c r="F74" s="13">
        <f>'[1]к печати'!F92</f>
        <v>58</v>
      </c>
      <c r="G74" s="13">
        <f>'[1]к печати'!G92</f>
        <v>251</v>
      </c>
      <c r="H74" s="13">
        <f>'[1]к печати'!H92</f>
        <v>618</v>
      </c>
      <c r="I74" s="13">
        <f>'[1]к печати'!I92</f>
        <v>1915.2857635873786</v>
      </c>
      <c r="J74" s="13">
        <f>'[1]к печати'!J92</f>
        <v>119.83449222013803</v>
      </c>
      <c r="K74" s="13">
        <f>'[1]к печати'!K92</f>
        <v>518.59409564232158</v>
      </c>
      <c r="L74" s="13">
        <f>'[1]к печати'!L92</f>
        <v>1276.8571757249192</v>
      </c>
      <c r="M74" s="104">
        <f t="shared" si="1"/>
        <v>1.0661119348299661</v>
      </c>
      <c r="N74" s="104">
        <f t="shared" si="1"/>
        <v>1.0661119348299661</v>
      </c>
      <c r="O74" s="104">
        <f t="shared" si="1"/>
        <v>1.0661119348299666</v>
      </c>
      <c r="P74" s="104">
        <f t="shared" si="1"/>
        <v>1.0661119348299666</v>
      </c>
      <c r="Q74" s="119" t="s">
        <v>292</v>
      </c>
      <c r="R74" s="115"/>
    </row>
    <row r="75" spans="2:18" s="19" customFormat="1" ht="13.5" customHeight="1" x14ac:dyDescent="0.2">
      <c r="B75" s="12" t="s">
        <v>114</v>
      </c>
      <c r="C75" s="28" t="s">
        <v>318</v>
      </c>
      <c r="D75" s="12" t="s">
        <v>251</v>
      </c>
      <c r="E75" s="13">
        <f>'[1]к печати'!$E$93</f>
        <v>4913773.7038722169</v>
      </c>
      <c r="F75" s="13">
        <f>'[1]к печати'!F93</f>
        <v>649045.40387221682</v>
      </c>
      <c r="G75" s="13">
        <f>'[1]к печати'!G93</f>
        <v>2525048.2999999998</v>
      </c>
      <c r="H75" s="13">
        <f>'[1]к печати'!H93</f>
        <v>1739680</v>
      </c>
      <c r="I75" s="13">
        <f>'[1]к печати'!I93</f>
        <v>5540952.1525454316</v>
      </c>
      <c r="J75" s="13">
        <f>'[1]к печати'!J93</f>
        <v>706056.73499645502</v>
      </c>
      <c r="K75" s="13">
        <f>'[1]к печати'!K93</f>
        <v>2738632.4454161935</v>
      </c>
      <c r="L75" s="13">
        <f>'[1]к печати'!L93</f>
        <v>2096262.9721327829</v>
      </c>
      <c r="M75" s="104">
        <f t="shared" si="1"/>
        <v>0.12763681977844787</v>
      </c>
      <c r="N75" s="104">
        <f t="shared" si="1"/>
        <v>8.7838740994247155E-2</v>
      </c>
      <c r="O75" s="104">
        <f t="shared" si="1"/>
        <v>8.4586162338436743E-2</v>
      </c>
      <c r="P75" s="104">
        <f t="shared" si="1"/>
        <v>0.20497043831784167</v>
      </c>
      <c r="Q75" s="14"/>
      <c r="R75" s="115"/>
    </row>
    <row r="76" spans="2:18" s="19" customFormat="1" ht="13.5" customHeight="1" x14ac:dyDescent="0.2">
      <c r="B76" s="29" t="s">
        <v>116</v>
      </c>
      <c r="C76" s="30" t="s">
        <v>319</v>
      </c>
      <c r="D76" s="29" t="s">
        <v>251</v>
      </c>
      <c r="E76" s="31">
        <f>'[1]к печати'!$E$94</f>
        <v>403770.00000000023</v>
      </c>
      <c r="F76" s="31">
        <f>'[1]к печати'!F94</f>
        <v>20588</v>
      </c>
      <c r="G76" s="31">
        <f>'[1]к печати'!G94</f>
        <v>297000</v>
      </c>
      <c r="H76" s="31">
        <f>'[1]к печати'!H94</f>
        <v>86182.000000000233</v>
      </c>
      <c r="I76" s="31">
        <f>'[1]к печати'!I94</f>
        <v>593702.41104392987</v>
      </c>
      <c r="J76" s="31">
        <f>'[1]к печати'!J94</f>
        <v>159368.95899354503</v>
      </c>
      <c r="K76" s="31">
        <f>'[1]к печати'!K94</f>
        <v>996278.15778380726</v>
      </c>
      <c r="L76" s="31">
        <f>'[1]к печати'!L94</f>
        <v>-561944.70573342289</v>
      </c>
      <c r="M76" s="106">
        <f t="shared" si="1"/>
        <v>0.47039753088126779</v>
      </c>
      <c r="N76" s="106">
        <f t="shared" si="1"/>
        <v>6.740866475303334</v>
      </c>
      <c r="O76" s="106">
        <f t="shared" si="1"/>
        <v>2.3544719117299908</v>
      </c>
      <c r="P76" s="106">
        <f t="shared" si="1"/>
        <v>-7.5204416900677797</v>
      </c>
      <c r="Q76" s="32"/>
      <c r="R76" s="115"/>
    </row>
    <row r="77" spans="2:18" s="19" customFormat="1" ht="13.5" customHeight="1" x14ac:dyDescent="0.2">
      <c r="B77" s="33" t="s">
        <v>118</v>
      </c>
      <c r="C77" s="34" t="s">
        <v>320</v>
      </c>
      <c r="D77" s="33" t="s">
        <v>251</v>
      </c>
      <c r="E77" s="35">
        <f>'[1]к печати'!$E$95</f>
        <v>5317543.7038722169</v>
      </c>
      <c r="F77" s="35">
        <f>'[1]к печати'!F95</f>
        <v>669633.40387221682</v>
      </c>
      <c r="G77" s="35">
        <f>'[1]к печати'!G95</f>
        <v>2822048.3</v>
      </c>
      <c r="H77" s="35">
        <f>'[1]к печати'!H95</f>
        <v>1825862.0000000002</v>
      </c>
      <c r="I77" s="35">
        <f>'[1]к печати'!I95</f>
        <v>6134654.5635893615</v>
      </c>
      <c r="J77" s="35">
        <f>'[1]к печати'!J95</f>
        <v>865425.69399000006</v>
      </c>
      <c r="K77" s="35">
        <f>'[1]к печати'!K95</f>
        <v>3734910.6032000007</v>
      </c>
      <c r="L77" s="35">
        <f>'[1]к печати'!L95</f>
        <v>1534318.26639936</v>
      </c>
      <c r="M77" s="107">
        <f t="shared" si="1"/>
        <v>0.15366321467600308</v>
      </c>
      <c r="N77" s="107">
        <f t="shared" si="1"/>
        <v>0.2923872808399286</v>
      </c>
      <c r="O77" s="107">
        <f t="shared" si="1"/>
        <v>0.3234750812734144</v>
      </c>
      <c r="P77" s="107">
        <f t="shared" si="1"/>
        <v>-0.15967457212025893</v>
      </c>
      <c r="Q77" s="36"/>
      <c r="R77" s="115"/>
    </row>
    <row r="78" spans="2:18" s="19" customFormat="1" ht="13.5" customHeight="1" x14ac:dyDescent="0.2">
      <c r="B78" s="37" t="s">
        <v>120</v>
      </c>
      <c r="C78" s="34" t="s">
        <v>321</v>
      </c>
      <c r="D78" s="33" t="s">
        <v>322</v>
      </c>
      <c r="E78" s="38">
        <f>'[1]к печати'!$E$96</f>
        <v>2209.0479999999998</v>
      </c>
      <c r="F78" s="38">
        <f>'[1]к печати'!F96</f>
        <v>137.97800000000001</v>
      </c>
      <c r="G78" s="38">
        <f>'[1]к печати'!G96</f>
        <v>599.21199999999999</v>
      </c>
      <c r="H78" s="38">
        <f>'[1]к печати'!H96</f>
        <v>1471.8579999999997</v>
      </c>
      <c r="I78" s="38">
        <f>'[1]к печати'!I96</f>
        <v>2208.197768</v>
      </c>
      <c r="J78" s="38">
        <f>'[1]к печати'!J96</f>
        <v>178.321</v>
      </c>
      <c r="K78" s="38">
        <f>'[1]к печати'!K96</f>
        <v>793.04200000000003</v>
      </c>
      <c r="L78" s="38">
        <f>'[1]к печати'!L96</f>
        <v>1236.8347679999999</v>
      </c>
      <c r="M78" s="107">
        <f t="shared" si="1"/>
        <v>-3.8488615910559076E-4</v>
      </c>
      <c r="N78" s="107">
        <f t="shared" si="1"/>
        <v>0.29238719216106901</v>
      </c>
      <c r="O78" s="107">
        <f t="shared" si="1"/>
        <v>0.32347483027709734</v>
      </c>
      <c r="P78" s="107">
        <f t="shared" si="1"/>
        <v>-0.15967792545204762</v>
      </c>
      <c r="Q78" s="36"/>
      <c r="R78" s="115"/>
    </row>
    <row r="79" spans="2:18" s="41" customFormat="1" ht="25.5" x14ac:dyDescent="0.2">
      <c r="B79" s="39" t="s">
        <v>123</v>
      </c>
      <c r="C79" s="40" t="s">
        <v>323</v>
      </c>
      <c r="D79" s="39" t="s">
        <v>324</v>
      </c>
      <c r="E79" s="40">
        <f>'[1]к печати'!$E$98</f>
        <v>2407.1653055398601</v>
      </c>
      <c r="F79" s="40">
        <f t="shared" ref="F79:H79" si="2">F77/F78</f>
        <v>4853.1896669919606</v>
      </c>
      <c r="G79" s="40">
        <f>G77/G78</f>
        <v>4709.5991068269659</v>
      </c>
      <c r="H79" s="40">
        <f t="shared" si="2"/>
        <v>1240.5150496854999</v>
      </c>
      <c r="I79" s="40">
        <f>I77/I78</f>
        <v>2778.1273274022083</v>
      </c>
      <c r="J79" s="40">
        <f t="shared" ref="J79:L79" si="3">J77/J78</f>
        <v>4853.1900000000005</v>
      </c>
      <c r="K79" s="40">
        <f t="shared" si="3"/>
        <v>4709.6000000000004</v>
      </c>
      <c r="L79" s="40">
        <f t="shared" si="3"/>
        <v>1240.52</v>
      </c>
      <c r="M79" s="107">
        <f t="shared" si="1"/>
        <v>0.15410741464602151</v>
      </c>
      <c r="N79" s="107">
        <f>J79/F79-1</f>
        <v>6.8616325066273021E-8</v>
      </c>
      <c r="O79" s="107">
        <f t="shared" si="1"/>
        <v>1.8964948278465954E-7</v>
      </c>
      <c r="P79" s="107">
        <f t="shared" si="1"/>
        <v>3.9905315951660469E-6</v>
      </c>
      <c r="Q79" s="36"/>
      <c r="R79" s="115"/>
    </row>
    <row r="80" spans="2:18" ht="16.5" customHeight="1" x14ac:dyDescent="0.2">
      <c r="J80" s="93"/>
      <c r="K80" s="93"/>
      <c r="L80" s="93"/>
      <c r="R80" s="115"/>
    </row>
    <row r="81" spans="3:18" ht="16.5" customHeight="1" x14ac:dyDescent="0.2">
      <c r="C81" s="42" t="s">
        <v>325</v>
      </c>
      <c r="D81" s="15"/>
      <c r="E81" s="15"/>
      <c r="F81" s="158"/>
      <c r="G81" s="83"/>
      <c r="R81" s="115"/>
    </row>
    <row r="82" spans="3:18" ht="16.5" customHeight="1" x14ac:dyDescent="0.2">
      <c r="C82" s="42" t="s">
        <v>326</v>
      </c>
      <c r="D82" s="15"/>
      <c r="E82" s="15"/>
      <c r="F82" s="15"/>
      <c r="G82" s="83"/>
      <c r="R82" s="115"/>
    </row>
    <row r="83" spans="3:18" ht="16.5" customHeight="1" x14ac:dyDescent="0.2">
      <c r="C83" s="42" t="s">
        <v>327</v>
      </c>
      <c r="D83" s="15"/>
      <c r="E83" s="15"/>
      <c r="F83" s="15"/>
      <c r="G83" s="83"/>
    </row>
    <row r="84" spans="3:18" ht="16.5" customHeight="1" x14ac:dyDescent="0.2">
      <c r="C84" s="42" t="s">
        <v>328</v>
      </c>
      <c r="D84" s="43"/>
      <c r="E84" s="43"/>
      <c r="F84" s="15"/>
      <c r="G84" s="83"/>
    </row>
    <row r="85" spans="3:18" ht="16.5" customHeight="1" x14ac:dyDescent="0.2">
      <c r="C85" s="42" t="s">
        <v>329</v>
      </c>
      <c r="D85" s="15"/>
      <c r="E85" s="15"/>
    </row>
    <row r="86" spans="3:18" ht="16.5" customHeight="1" x14ac:dyDescent="0.2">
      <c r="C86" s="42"/>
      <c r="D86" s="15"/>
      <c r="E86" s="15"/>
    </row>
    <row r="87" spans="3:18" ht="16.5" customHeight="1" x14ac:dyDescent="0.2">
      <c r="C87" s="19"/>
      <c r="D87" s="42" t="s">
        <v>330</v>
      </c>
      <c r="E87" s="42"/>
    </row>
    <row r="88" spans="3:18" ht="16.5" customHeight="1" x14ac:dyDescent="0.2">
      <c r="C88" s="15"/>
      <c r="D88" s="15"/>
      <c r="E88" s="15"/>
    </row>
    <row r="89" spans="3:18" ht="16.5" customHeight="1" x14ac:dyDescent="0.2">
      <c r="C89" s="42" t="s">
        <v>331</v>
      </c>
      <c r="D89" s="44"/>
      <c r="E89" s="44"/>
    </row>
    <row r="90" spans="3:18" ht="16.5" customHeight="1" x14ac:dyDescent="0.2">
      <c r="C90" s="45"/>
      <c r="D90" s="46"/>
      <c r="E90" s="46"/>
    </row>
    <row r="91" spans="3:18" ht="16.5" customHeight="1" x14ac:dyDescent="0.25">
      <c r="C91" s="47" t="s">
        <v>332</v>
      </c>
      <c r="D91" s="48"/>
      <c r="E91" s="48"/>
    </row>
  </sheetData>
  <mergeCells count="19">
    <mergeCell ref="Q60:Q61"/>
    <mergeCell ref="Q69:Q70"/>
    <mergeCell ref="Q71:Q72"/>
    <mergeCell ref="Q16:Q17"/>
    <mergeCell ref="Q32:Q33"/>
    <mergeCell ref="Q42:Q43"/>
    <mergeCell ref="Q46:Q47"/>
    <mergeCell ref="Q56:Q57"/>
    <mergeCell ref="Q58:Q59"/>
    <mergeCell ref="B7:Q7"/>
    <mergeCell ref="B16:B17"/>
    <mergeCell ref="C16:C17"/>
    <mergeCell ref="D16:D17"/>
    <mergeCell ref="E16:E17"/>
    <mergeCell ref="F16:H16"/>
    <mergeCell ref="I16:I17"/>
    <mergeCell ref="J16:L16"/>
    <mergeCell ref="M16:M17"/>
    <mergeCell ref="N16:P16"/>
  </mergeCells>
  <pageMargins left="0.47244094488188981" right="0.15748031496062992" top="0.17" bottom="0.19685039370078741" header="0.15748031496062992" footer="0.19685039370078741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3"/>
  <sheetViews>
    <sheetView zoomScale="80" zoomScaleNormal="80" workbookViewId="0">
      <pane xSplit="4" ySplit="17" topLeftCell="E60" activePane="bottomRight" state="frozen"/>
      <selection pane="topRight" activeCell="E1" sqref="E1"/>
      <selection pane="bottomLeft" activeCell="A18" sqref="A18"/>
      <selection pane="bottomRight" activeCell="C68" sqref="C68"/>
    </sheetView>
  </sheetViews>
  <sheetFormatPr defaultRowHeight="12.75" outlineLevelRow="1" x14ac:dyDescent="0.2"/>
  <cols>
    <col min="1" max="1" width="9.140625" style="2"/>
    <col min="2" max="2" width="7.42578125" style="6" customWidth="1"/>
    <col min="3" max="3" width="38.5703125" style="6" customWidth="1"/>
    <col min="4" max="4" width="10.140625" style="83" customWidth="1"/>
    <col min="5" max="5" width="14.28515625" style="83" customWidth="1"/>
    <col min="6" max="6" width="11.85546875" style="83" customWidth="1"/>
    <col min="7" max="7" width="12.7109375" style="83" customWidth="1"/>
    <col min="8" max="8" width="16.85546875" style="6" customWidth="1"/>
    <col min="9" max="9" width="8.85546875" style="6" customWidth="1"/>
    <col min="10" max="10" width="10.42578125" style="6" customWidth="1"/>
    <col min="11" max="11" width="10.140625" style="2" customWidth="1"/>
    <col min="12" max="12" width="9.140625" style="2"/>
    <col min="13" max="13" width="10.42578125" style="2" customWidth="1"/>
    <col min="14" max="14" width="34.85546875" style="121" customWidth="1"/>
    <col min="15" max="16384" width="9.140625" style="6"/>
  </cols>
  <sheetData>
    <row r="1" spans="2:14" x14ac:dyDescent="0.2">
      <c r="B1" s="1"/>
      <c r="C1" s="1"/>
      <c r="D1" s="1"/>
      <c r="E1" s="1"/>
      <c r="F1" s="1"/>
      <c r="G1" s="1"/>
      <c r="H1" s="1"/>
      <c r="I1" s="1"/>
      <c r="J1" s="1"/>
      <c r="N1" s="4" t="s">
        <v>173</v>
      </c>
    </row>
    <row r="2" spans="2:14" x14ac:dyDescent="0.2">
      <c r="B2" s="149"/>
      <c r="C2" s="149"/>
      <c r="D2" s="149"/>
      <c r="E2" s="149"/>
      <c r="F2" s="149"/>
      <c r="G2" s="149"/>
      <c r="H2" s="149"/>
      <c r="I2" s="149"/>
      <c r="J2" s="149"/>
      <c r="N2" s="4" t="s">
        <v>200</v>
      </c>
    </row>
    <row r="3" spans="2:14" x14ac:dyDescent="0.2">
      <c r="B3" s="5"/>
      <c r="C3" s="5"/>
      <c r="D3" s="5"/>
      <c r="E3" s="88"/>
      <c r="F3" s="5"/>
      <c r="G3" s="5"/>
      <c r="H3" s="5"/>
      <c r="I3" s="5"/>
      <c r="J3" s="5"/>
      <c r="N3" s="4" t="s">
        <v>198</v>
      </c>
    </row>
    <row r="4" spans="2:14" x14ac:dyDescent="0.2">
      <c r="D4" s="6"/>
      <c r="E4" s="6"/>
      <c r="F4" s="6"/>
      <c r="G4" s="6"/>
      <c r="N4" s="4"/>
    </row>
    <row r="5" spans="2:14" x14ac:dyDescent="0.2">
      <c r="B5" s="5"/>
      <c r="C5" s="5"/>
      <c r="D5" s="5"/>
      <c r="E5" s="88"/>
      <c r="F5" s="5"/>
      <c r="G5" s="5"/>
      <c r="H5" s="5"/>
      <c r="I5" s="5"/>
      <c r="J5" s="5"/>
      <c r="N5" s="4"/>
    </row>
    <row r="6" spans="2:14" x14ac:dyDescent="0.2">
      <c r="D6" s="6"/>
      <c r="E6" s="6"/>
      <c r="F6" s="6"/>
      <c r="G6" s="6"/>
      <c r="I6" s="5"/>
      <c r="J6" s="5"/>
      <c r="N6" s="4"/>
    </row>
    <row r="7" spans="2:14" ht="15.75" customHeight="1" x14ac:dyDescent="0.2">
      <c r="B7" s="145" t="s">
        <v>171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</row>
    <row r="8" spans="2:14" ht="15.75" x14ac:dyDescent="0.2">
      <c r="B8" s="7"/>
      <c r="C8" s="7"/>
      <c r="D8" s="7"/>
      <c r="E8" s="89"/>
      <c r="F8" s="7"/>
      <c r="G8" s="7"/>
      <c r="H8" s="7"/>
      <c r="I8" s="7"/>
      <c r="J8" s="7"/>
    </row>
    <row r="9" spans="2:14" ht="15.75" x14ac:dyDescent="0.2">
      <c r="B9" s="95" t="s">
        <v>209</v>
      </c>
      <c r="C9" s="9"/>
      <c r="D9" s="9"/>
      <c r="E9" s="9"/>
      <c r="F9" s="9"/>
      <c r="G9" s="9"/>
      <c r="H9" s="9"/>
      <c r="I9" s="5"/>
      <c r="J9" s="5"/>
    </row>
    <row r="10" spans="2:14" ht="15.75" x14ac:dyDescent="0.2">
      <c r="B10" s="115" t="s">
        <v>201</v>
      </c>
      <c r="C10" s="9"/>
      <c r="D10" s="9"/>
      <c r="E10" s="116"/>
      <c r="F10" s="9"/>
      <c r="G10" s="9"/>
      <c r="H10" s="9"/>
      <c r="I10" s="5"/>
      <c r="J10" s="5"/>
    </row>
    <row r="11" spans="2:14" ht="15.75" customHeight="1" x14ac:dyDescent="0.2">
      <c r="B11" s="95" t="s">
        <v>174</v>
      </c>
      <c r="C11" s="9"/>
      <c r="D11" s="9"/>
      <c r="E11" s="9"/>
      <c r="F11" s="9"/>
      <c r="G11" s="9"/>
      <c r="H11" s="9"/>
      <c r="I11" s="5"/>
      <c r="J11" s="5"/>
    </row>
    <row r="12" spans="2:14" ht="15.75" x14ac:dyDescent="0.2">
      <c r="B12" s="8" t="s">
        <v>0</v>
      </c>
      <c r="C12" s="9"/>
      <c r="D12" s="9"/>
      <c r="E12" s="9"/>
      <c r="F12" s="9"/>
      <c r="G12" s="9"/>
      <c r="H12" s="9"/>
      <c r="I12" s="5"/>
      <c r="J12" s="5"/>
    </row>
    <row r="13" spans="2:14" ht="15.75" customHeight="1" x14ac:dyDescent="0.2">
      <c r="B13" s="115" t="s">
        <v>202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</row>
    <row r="14" spans="2:14" ht="15.75" x14ac:dyDescent="0.2">
      <c r="B14" s="115" t="s">
        <v>203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2:14" s="50" customFormat="1" x14ac:dyDescent="0.2">
      <c r="C15" s="51"/>
      <c r="D15" s="51"/>
      <c r="E15" s="51"/>
      <c r="F15" s="51"/>
      <c r="G15" s="51"/>
      <c r="H15" s="52"/>
      <c r="N15" s="122"/>
    </row>
    <row r="16" spans="2:14" s="50" customFormat="1" ht="64.5" customHeight="1" x14ac:dyDescent="0.2">
      <c r="B16" s="150" t="s">
        <v>1</v>
      </c>
      <c r="C16" s="150" t="s">
        <v>2</v>
      </c>
      <c r="D16" s="150" t="s">
        <v>131</v>
      </c>
      <c r="E16" s="146" t="s">
        <v>213</v>
      </c>
      <c r="F16" s="150" t="s">
        <v>132</v>
      </c>
      <c r="G16" s="150"/>
      <c r="H16" s="146" t="s">
        <v>212</v>
      </c>
      <c r="I16" s="150" t="s">
        <v>132</v>
      </c>
      <c r="J16" s="150"/>
      <c r="K16" s="146" t="s">
        <v>6</v>
      </c>
      <c r="L16" s="146" t="s">
        <v>132</v>
      </c>
      <c r="M16" s="146"/>
      <c r="N16" s="146" t="s">
        <v>7</v>
      </c>
    </row>
    <row r="17" spans="1:14" s="50" customFormat="1" ht="19.5" customHeight="1" x14ac:dyDescent="0.2">
      <c r="B17" s="150"/>
      <c r="C17" s="150"/>
      <c r="D17" s="150"/>
      <c r="E17" s="146"/>
      <c r="F17" s="94" t="s">
        <v>9</v>
      </c>
      <c r="G17" s="94" t="s">
        <v>10</v>
      </c>
      <c r="H17" s="146"/>
      <c r="I17" s="94" t="s">
        <v>9</v>
      </c>
      <c r="J17" s="94" t="s">
        <v>10</v>
      </c>
      <c r="K17" s="146"/>
      <c r="L17" s="94" t="s">
        <v>9</v>
      </c>
      <c r="M17" s="94" t="s">
        <v>10</v>
      </c>
      <c r="N17" s="146"/>
    </row>
    <row r="18" spans="1:14" s="56" customFormat="1" ht="25.5" x14ac:dyDescent="0.2">
      <c r="A18" s="50"/>
      <c r="B18" s="53" t="s">
        <v>11</v>
      </c>
      <c r="C18" s="54" t="s">
        <v>12</v>
      </c>
      <c r="D18" s="53" t="s">
        <v>13</v>
      </c>
      <c r="E18" s="55">
        <f>'[2]к печати'!E21</f>
        <v>1832511</v>
      </c>
      <c r="F18" s="55">
        <f>'[2]к печати'!F21</f>
        <v>0</v>
      </c>
      <c r="G18" s="55">
        <f>'[2]к печати'!G21</f>
        <v>1832511</v>
      </c>
      <c r="H18" s="55">
        <f>'[2]к печати'!H21</f>
        <v>2517231.406952057</v>
      </c>
      <c r="I18" s="55">
        <f>'[2]к печати'!I21</f>
        <v>0</v>
      </c>
      <c r="J18" s="55">
        <f>'[2]к печати'!J21</f>
        <v>2517231.406952057</v>
      </c>
      <c r="K18" s="108">
        <f t="shared" ref="K18:K45" si="0">H18/E18-1</f>
        <v>0.3736514580005561</v>
      </c>
      <c r="L18" s="108">
        <v>0</v>
      </c>
      <c r="M18" s="108">
        <f>J18/G18-1</f>
        <v>0.3736514580005561</v>
      </c>
      <c r="N18" s="123"/>
    </row>
    <row r="19" spans="1:14" s="56" customFormat="1" ht="13.5" customHeight="1" x14ac:dyDescent="0.2">
      <c r="A19" s="50"/>
      <c r="B19" s="53">
        <v>1</v>
      </c>
      <c r="C19" s="54" t="s">
        <v>14</v>
      </c>
      <c r="D19" s="53" t="s">
        <v>13</v>
      </c>
      <c r="E19" s="55">
        <f>'[2]к печати'!E23</f>
        <v>713790</v>
      </c>
      <c r="F19" s="55">
        <f>'[2]к печати'!F23</f>
        <v>0</v>
      </c>
      <c r="G19" s="55">
        <f>'[2]к печати'!G23</f>
        <v>713790</v>
      </c>
      <c r="H19" s="55">
        <f>'[2]к печати'!H23</f>
        <v>1076708.7400601341</v>
      </c>
      <c r="I19" s="55">
        <f>'[2]к печати'!I23</f>
        <v>0</v>
      </c>
      <c r="J19" s="55">
        <f>'[2]к печати'!J23</f>
        <v>1076708.7400601341</v>
      </c>
      <c r="K19" s="108">
        <f t="shared" si="0"/>
        <v>0.50843909281460098</v>
      </c>
      <c r="L19" s="108">
        <v>0</v>
      </c>
      <c r="M19" s="108">
        <f>J19/G19-1</f>
        <v>0.50843909281460098</v>
      </c>
      <c r="N19" s="123"/>
    </row>
    <row r="20" spans="1:14" s="56" customFormat="1" ht="13.5" customHeight="1" x14ac:dyDescent="0.2">
      <c r="A20" s="50"/>
      <c r="B20" s="98" t="s">
        <v>15</v>
      </c>
      <c r="C20" s="99" t="s">
        <v>16</v>
      </c>
      <c r="D20" s="100" t="s">
        <v>19</v>
      </c>
      <c r="E20" s="101">
        <f>'[2]к печати'!E25</f>
        <v>73009</v>
      </c>
      <c r="F20" s="101">
        <f>'[2]к печати'!F25</f>
        <v>0</v>
      </c>
      <c r="G20" s="101">
        <f>'[2]к печати'!G25</f>
        <v>73009</v>
      </c>
      <c r="H20" s="101">
        <f>'[2]к печати'!H25</f>
        <v>99633.802547083964</v>
      </c>
      <c r="I20" s="101">
        <f>'[2]к печати'!I25</f>
        <v>0</v>
      </c>
      <c r="J20" s="101">
        <f>'[2]к печати'!J25</f>
        <v>99633.802547083964</v>
      </c>
      <c r="K20" s="111">
        <f t="shared" si="0"/>
        <v>0.3646783622167673</v>
      </c>
      <c r="L20" s="111">
        <v>0</v>
      </c>
      <c r="M20" s="111">
        <f t="shared" ref="M20:M35" si="1">J20/G20-1</f>
        <v>0.3646783622167673</v>
      </c>
      <c r="N20" s="124"/>
    </row>
    <row r="21" spans="1:14" s="65" customFormat="1" ht="25.5" x14ac:dyDescent="0.2">
      <c r="A21" s="61"/>
      <c r="B21" s="62" t="s">
        <v>17</v>
      </c>
      <c r="C21" s="63" t="s">
        <v>18</v>
      </c>
      <c r="D21" s="59" t="s">
        <v>19</v>
      </c>
      <c r="E21" s="64">
        <f>'[2]к печати'!E26</f>
        <v>6126</v>
      </c>
      <c r="F21" s="64">
        <f>'[2]к печати'!F26</f>
        <v>0</v>
      </c>
      <c r="G21" s="64">
        <f>'[2]к печати'!G26</f>
        <v>6126</v>
      </c>
      <c r="H21" s="64">
        <f>'[2]к печати'!H26</f>
        <v>12535.571758318989</v>
      </c>
      <c r="I21" s="64">
        <f>'[2]к печати'!I26</f>
        <v>0</v>
      </c>
      <c r="J21" s="64">
        <f>'[2]к печати'!J26</f>
        <v>12535.571758318989</v>
      </c>
      <c r="K21" s="112">
        <f t="shared" si="0"/>
        <v>1.0462898723994432</v>
      </c>
      <c r="L21" s="112">
        <v>0</v>
      </c>
      <c r="M21" s="112">
        <f t="shared" si="1"/>
        <v>1.0462898723994432</v>
      </c>
      <c r="N21" s="120" t="s">
        <v>176</v>
      </c>
    </row>
    <row r="22" spans="1:14" x14ac:dyDescent="0.2">
      <c r="B22" s="62" t="s">
        <v>20</v>
      </c>
      <c r="C22" s="63" t="s">
        <v>21</v>
      </c>
      <c r="D22" s="59" t="s">
        <v>19</v>
      </c>
      <c r="E22" s="64">
        <f>'[2]к печати'!E27</f>
        <v>38638</v>
      </c>
      <c r="F22" s="64">
        <f>'[2]к печати'!F27</f>
        <v>0</v>
      </c>
      <c r="G22" s="64">
        <f>'[2]к печати'!G27</f>
        <v>38638</v>
      </c>
      <c r="H22" s="64">
        <f>'[2]к печати'!H27</f>
        <v>45942.178845303337</v>
      </c>
      <c r="I22" s="64">
        <f>'[2]к печати'!I27</f>
        <v>0</v>
      </c>
      <c r="J22" s="64">
        <f>'[2]к печати'!J27</f>
        <v>45942.178845303337</v>
      </c>
      <c r="K22" s="112">
        <f t="shared" si="0"/>
        <v>0.18904132836335563</v>
      </c>
      <c r="L22" s="112">
        <v>0</v>
      </c>
      <c r="M22" s="112">
        <f t="shared" si="1"/>
        <v>0.18904132836335563</v>
      </c>
      <c r="N22" s="18" t="s">
        <v>222</v>
      </c>
    </row>
    <row r="23" spans="1:14" ht="25.5" x14ac:dyDescent="0.2">
      <c r="B23" s="62" t="s">
        <v>22</v>
      </c>
      <c r="C23" s="63" t="s">
        <v>133</v>
      </c>
      <c r="D23" s="59" t="s">
        <v>19</v>
      </c>
      <c r="E23" s="64">
        <f>'[2]к печати'!E28</f>
        <v>28245</v>
      </c>
      <c r="F23" s="64">
        <f>'[2]к печати'!F28</f>
        <v>0</v>
      </c>
      <c r="G23" s="64">
        <f>'[2]к печати'!G28</f>
        <v>28245</v>
      </c>
      <c r="H23" s="64">
        <f>'[2]к печати'!H28</f>
        <v>41156.051943461644</v>
      </c>
      <c r="I23" s="64">
        <f>'[2]к печати'!I28</f>
        <v>0</v>
      </c>
      <c r="J23" s="64">
        <f>'[2]к печати'!J28</f>
        <v>41156.051943461644</v>
      </c>
      <c r="K23" s="112">
        <f t="shared" si="0"/>
        <v>0.45710929167858527</v>
      </c>
      <c r="L23" s="112">
        <v>0</v>
      </c>
      <c r="M23" s="112">
        <f t="shared" si="1"/>
        <v>0.45710929167858527</v>
      </c>
      <c r="N23" s="119" t="s">
        <v>223</v>
      </c>
    </row>
    <row r="24" spans="1:14" s="56" customFormat="1" ht="13.5" customHeight="1" x14ac:dyDescent="0.2">
      <c r="A24" s="50"/>
      <c r="B24" s="57" t="s">
        <v>24</v>
      </c>
      <c r="C24" s="58" t="s">
        <v>25</v>
      </c>
      <c r="D24" s="59" t="s">
        <v>19</v>
      </c>
      <c r="E24" s="60">
        <f>'[2]к печати'!E29</f>
        <v>633835</v>
      </c>
      <c r="F24" s="60">
        <f>'[2]к печати'!F29</f>
        <v>0</v>
      </c>
      <c r="G24" s="60">
        <f>'[2]к печати'!G29</f>
        <v>633835</v>
      </c>
      <c r="H24" s="60">
        <f>'[2]к печати'!H29</f>
        <v>967876.67760924494</v>
      </c>
      <c r="I24" s="60">
        <f>'[2]к печати'!I29</f>
        <v>0</v>
      </c>
      <c r="J24" s="60">
        <f>'[2]к печати'!J29</f>
        <v>967876.67760924494</v>
      </c>
      <c r="K24" s="109">
        <f t="shared" si="0"/>
        <v>0.52701677504278699</v>
      </c>
      <c r="L24" s="109">
        <v>0</v>
      </c>
      <c r="M24" s="109">
        <f t="shared" si="1"/>
        <v>0.52701677504278699</v>
      </c>
      <c r="N24" s="135"/>
    </row>
    <row r="25" spans="1:14" ht="24.75" customHeight="1" x14ac:dyDescent="0.2">
      <c r="B25" s="62" t="s">
        <v>26</v>
      </c>
      <c r="C25" s="63" t="s">
        <v>27</v>
      </c>
      <c r="D25" s="59" t="s">
        <v>19</v>
      </c>
      <c r="E25" s="64">
        <f>'[2]к печати'!E30</f>
        <v>615931</v>
      </c>
      <c r="F25" s="64">
        <f>'[2]к печати'!F30</f>
        <v>0</v>
      </c>
      <c r="G25" s="64">
        <f>'[2]к печати'!G30</f>
        <v>615931</v>
      </c>
      <c r="H25" s="64">
        <f>'[2]к печати'!H30</f>
        <v>937507.70496600692</v>
      </c>
      <c r="I25" s="64">
        <f>'[2]к печати'!I30</f>
        <v>0</v>
      </c>
      <c r="J25" s="64">
        <f>'[2]к печати'!J30</f>
        <v>937507.70496600692</v>
      </c>
      <c r="K25" s="112">
        <f t="shared" si="0"/>
        <v>0.52209858728657421</v>
      </c>
      <c r="L25" s="112">
        <v>0</v>
      </c>
      <c r="M25" s="112">
        <f t="shared" si="1"/>
        <v>0.52209858728657421</v>
      </c>
      <c r="N25" s="18" t="s">
        <v>191</v>
      </c>
    </row>
    <row r="26" spans="1:14" ht="31.5" customHeight="1" x14ac:dyDescent="0.2">
      <c r="B26" s="62" t="s">
        <v>28</v>
      </c>
      <c r="C26" s="63" t="s">
        <v>29</v>
      </c>
      <c r="D26" s="59" t="s">
        <v>19</v>
      </c>
      <c r="E26" s="64">
        <f>'[2]к печати'!E31</f>
        <v>17904</v>
      </c>
      <c r="F26" s="64">
        <f>'[2]к печати'!F31</f>
        <v>0</v>
      </c>
      <c r="G26" s="64">
        <f>'[2]к печати'!G31</f>
        <v>17904</v>
      </c>
      <c r="H26" s="64">
        <f>'[2]к печати'!H31</f>
        <v>30368.972643238001</v>
      </c>
      <c r="I26" s="64">
        <f>'[2]к печати'!I31</f>
        <v>0</v>
      </c>
      <c r="J26" s="64">
        <f>'[2]к печати'!J31</f>
        <v>30368.972643238001</v>
      </c>
      <c r="K26" s="112">
        <f t="shared" si="0"/>
        <v>0.69621160875994192</v>
      </c>
      <c r="L26" s="112">
        <v>0</v>
      </c>
      <c r="M26" s="112">
        <f t="shared" si="1"/>
        <v>0.69621160875994192</v>
      </c>
      <c r="N26" s="18" t="s">
        <v>192</v>
      </c>
    </row>
    <row r="27" spans="1:14" s="56" customFormat="1" ht="13.5" customHeight="1" x14ac:dyDescent="0.2">
      <c r="A27" s="50"/>
      <c r="B27" s="57" t="s">
        <v>30</v>
      </c>
      <c r="C27" s="58" t="s">
        <v>134</v>
      </c>
      <c r="D27" s="59" t="s">
        <v>19</v>
      </c>
      <c r="E27" s="60">
        <f>'[2]к печати'!E32</f>
        <v>6946</v>
      </c>
      <c r="F27" s="60">
        <f>'[2]к печати'!F32</f>
        <v>0</v>
      </c>
      <c r="G27" s="60">
        <f>'[2]к печати'!G32</f>
        <v>6946</v>
      </c>
      <c r="H27" s="60">
        <f>'[2]к печати'!H32</f>
        <v>9198.2599038050266</v>
      </c>
      <c r="I27" s="60">
        <f>'[2]к печати'!I32</f>
        <v>0</v>
      </c>
      <c r="J27" s="60">
        <f>'[2]к печати'!J32</f>
        <v>9198.2599038050266</v>
      </c>
      <c r="K27" s="109">
        <f t="shared" si="0"/>
        <v>0.32425279352217484</v>
      </c>
      <c r="L27" s="109">
        <v>0</v>
      </c>
      <c r="M27" s="109">
        <f t="shared" si="1"/>
        <v>0.32425279352217484</v>
      </c>
      <c r="N27" s="136"/>
    </row>
    <row r="28" spans="1:14" ht="13.5" customHeight="1" x14ac:dyDescent="0.2">
      <c r="B28" s="62" t="s">
        <v>135</v>
      </c>
      <c r="C28" s="66" t="s">
        <v>136</v>
      </c>
      <c r="D28" s="59" t="s">
        <v>19</v>
      </c>
      <c r="E28" s="64">
        <f>'[2]к печати'!E33</f>
        <v>5143</v>
      </c>
      <c r="F28" s="64">
        <f>'[2]к печати'!F33</f>
        <v>0</v>
      </c>
      <c r="G28" s="64">
        <f>'[2]к печати'!G33</f>
        <v>5143</v>
      </c>
      <c r="H28" s="64">
        <f>'[2]к печати'!H33</f>
        <v>6981.2043416478227</v>
      </c>
      <c r="I28" s="64">
        <f>'[2]к печати'!I33</f>
        <v>0</v>
      </c>
      <c r="J28" s="64">
        <f>'[2]к печати'!J33</f>
        <v>6981.2043416478227</v>
      </c>
      <c r="K28" s="112">
        <f t="shared" si="0"/>
        <v>0.35741869369002965</v>
      </c>
      <c r="L28" s="112">
        <v>0</v>
      </c>
      <c r="M28" s="112">
        <f t="shared" si="1"/>
        <v>0.35741869369002965</v>
      </c>
      <c r="N28" s="136"/>
    </row>
    <row r="29" spans="1:14" ht="13.5" customHeight="1" x14ac:dyDescent="0.2">
      <c r="B29" s="62" t="s">
        <v>137</v>
      </c>
      <c r="C29" s="66" t="s">
        <v>138</v>
      </c>
      <c r="D29" s="59" t="s">
        <v>19</v>
      </c>
      <c r="E29" s="64">
        <f>'[2]к печати'!E34</f>
        <v>1803</v>
      </c>
      <c r="F29" s="64">
        <f>'[2]к печати'!F34</f>
        <v>0</v>
      </c>
      <c r="G29" s="64">
        <f>'[2]к печати'!G34</f>
        <v>1803</v>
      </c>
      <c r="H29" s="64">
        <f>'[2]к печати'!H34</f>
        <v>2217.0555621572034</v>
      </c>
      <c r="I29" s="64">
        <f>'[2]к печати'!I34</f>
        <v>0</v>
      </c>
      <c r="J29" s="64">
        <f>'[2]к печати'!J34</f>
        <v>2217.0555621572034</v>
      </c>
      <c r="K29" s="112">
        <f t="shared" si="0"/>
        <v>0.22964812099678511</v>
      </c>
      <c r="L29" s="112">
        <v>0</v>
      </c>
      <c r="M29" s="112">
        <f t="shared" si="1"/>
        <v>0.22964812099678511</v>
      </c>
      <c r="N29" s="136"/>
    </row>
    <row r="30" spans="1:14" s="56" customFormat="1" ht="13.5" customHeight="1" x14ac:dyDescent="0.2">
      <c r="A30" s="50"/>
      <c r="B30" s="67" t="s">
        <v>38</v>
      </c>
      <c r="C30" s="54" t="s">
        <v>39</v>
      </c>
      <c r="D30" s="53" t="s">
        <v>13</v>
      </c>
      <c r="E30" s="55">
        <f>'[2]к печати'!E35</f>
        <v>263274</v>
      </c>
      <c r="F30" s="55">
        <f>'[2]к печати'!F35</f>
        <v>0</v>
      </c>
      <c r="G30" s="55">
        <f>'[2]к печати'!G35</f>
        <v>263274</v>
      </c>
      <c r="H30" s="55">
        <f>'[2]к печати'!H35</f>
        <v>423090.19186859659</v>
      </c>
      <c r="I30" s="55">
        <f>'[2]к печати'!I35</f>
        <v>0</v>
      </c>
      <c r="J30" s="55">
        <f>'[2]к печати'!J35</f>
        <v>423090.19186859659</v>
      </c>
      <c r="K30" s="108">
        <f t="shared" si="0"/>
        <v>0.6070337058296551</v>
      </c>
      <c r="L30" s="108">
        <v>0</v>
      </c>
      <c r="M30" s="108">
        <f t="shared" si="1"/>
        <v>0.6070337058296551</v>
      </c>
      <c r="N30" s="123"/>
    </row>
    <row r="31" spans="1:14" ht="12.75" customHeight="1" x14ac:dyDescent="0.2">
      <c r="B31" s="62" t="s">
        <v>40</v>
      </c>
      <c r="C31" s="63" t="s">
        <v>139</v>
      </c>
      <c r="D31" s="59" t="s">
        <v>19</v>
      </c>
      <c r="E31" s="64">
        <f>'[2]к печати'!E37</f>
        <v>233473</v>
      </c>
      <c r="F31" s="64">
        <f>'[2]к печати'!F37</f>
        <v>0</v>
      </c>
      <c r="G31" s="64">
        <f>'[2]к печати'!G37</f>
        <v>233473</v>
      </c>
      <c r="H31" s="64">
        <f>'[2]к печати'!H37</f>
        <v>375176.60557885678</v>
      </c>
      <c r="I31" s="64">
        <f>'[2]к печати'!I37</f>
        <v>0</v>
      </c>
      <c r="J31" s="64">
        <f>'[2]к печати'!J37</f>
        <v>375176.60557885678</v>
      </c>
      <c r="K31" s="112">
        <f t="shared" si="0"/>
        <v>0.60693787109797182</v>
      </c>
      <c r="L31" s="112">
        <v>0</v>
      </c>
      <c r="M31" s="112">
        <f t="shared" si="1"/>
        <v>0.60693787109797182</v>
      </c>
      <c r="N31" s="151" t="s">
        <v>176</v>
      </c>
    </row>
    <row r="32" spans="1:14" ht="13.5" customHeight="1" x14ac:dyDescent="0.2">
      <c r="B32" s="62" t="s">
        <v>42</v>
      </c>
      <c r="C32" s="63" t="s">
        <v>43</v>
      </c>
      <c r="D32" s="59" t="s">
        <v>19</v>
      </c>
      <c r="E32" s="64">
        <f>'[2]к печати'!E38</f>
        <v>19962</v>
      </c>
      <c r="F32" s="64">
        <f>'[2]к печати'!F38</f>
        <v>0</v>
      </c>
      <c r="G32" s="64">
        <f>'[2]к печати'!G38</f>
        <v>19962</v>
      </c>
      <c r="H32" s="64">
        <f>'[2]к печати'!H38</f>
        <v>32665.394847421394</v>
      </c>
      <c r="I32" s="64">
        <f>'[2]к печати'!I38</f>
        <v>0</v>
      </c>
      <c r="J32" s="64">
        <f>'[2]к печати'!J38</f>
        <v>32665.394847421394</v>
      </c>
      <c r="K32" s="112">
        <f t="shared" si="0"/>
        <v>0.6363788622092672</v>
      </c>
      <c r="L32" s="112">
        <v>0</v>
      </c>
      <c r="M32" s="112">
        <f t="shared" si="1"/>
        <v>0.6363788622092672</v>
      </c>
      <c r="N32" s="152"/>
    </row>
    <row r="33" spans="1:14" ht="24.75" customHeight="1" x14ac:dyDescent="0.2">
      <c r="B33" s="62" t="s">
        <v>163</v>
      </c>
      <c r="C33" s="63" t="s">
        <v>180</v>
      </c>
      <c r="D33" s="59" t="s">
        <v>19</v>
      </c>
      <c r="E33" s="64">
        <f>'[2]к печати'!E39</f>
        <v>3152</v>
      </c>
      <c r="F33" s="64">
        <f>'[2]к печати'!F39</f>
        <v>0</v>
      </c>
      <c r="G33" s="64">
        <f>'[2]к печати'!G39</f>
        <v>3152</v>
      </c>
      <c r="H33" s="64">
        <f>'[2]к печати'!H39</f>
        <v>7134.1503843036808</v>
      </c>
      <c r="I33" s="64">
        <f>'[2]к печати'!I39</f>
        <v>0</v>
      </c>
      <c r="J33" s="64">
        <f>'[2]к печати'!J39</f>
        <v>7134.1503843036808</v>
      </c>
      <c r="K33" s="112">
        <f t="shared" si="0"/>
        <v>1.2633725838526906</v>
      </c>
      <c r="L33" s="112">
        <v>0</v>
      </c>
      <c r="M33" s="112">
        <f t="shared" ref="M33:M34" si="2">J33/G33-1</f>
        <v>1.2633725838526906</v>
      </c>
      <c r="N33" s="18" t="s">
        <v>216</v>
      </c>
    </row>
    <row r="34" spans="1:14" ht="24.75" customHeight="1" x14ac:dyDescent="0.2">
      <c r="B34" s="62" t="s">
        <v>189</v>
      </c>
      <c r="C34" s="63" t="s">
        <v>190</v>
      </c>
      <c r="D34" s="59" t="s">
        <v>19</v>
      </c>
      <c r="E34" s="64">
        <f>'[2]к печати'!E40</f>
        <v>6687</v>
      </c>
      <c r="F34" s="64">
        <f>'[2]к печати'!F40</f>
        <v>0</v>
      </c>
      <c r="G34" s="64">
        <f>'[2]к печати'!G40</f>
        <v>6687</v>
      </c>
      <c r="H34" s="64">
        <f>'[2]к печати'!H40</f>
        <v>8114.0410580147554</v>
      </c>
      <c r="I34" s="64">
        <f>'[2]к печати'!I40</f>
        <v>0</v>
      </c>
      <c r="J34" s="64">
        <f>'[2]к печати'!J40</f>
        <v>8114.0410580147554</v>
      </c>
      <c r="K34" s="112">
        <f t="shared" si="0"/>
        <v>0.21340527262072007</v>
      </c>
      <c r="L34" s="112">
        <v>0</v>
      </c>
      <c r="M34" s="112">
        <f t="shared" si="2"/>
        <v>0.21340527262072007</v>
      </c>
      <c r="N34" s="130"/>
    </row>
    <row r="35" spans="1:14" s="56" customFormat="1" x14ac:dyDescent="0.2">
      <c r="A35" s="50"/>
      <c r="B35" s="67" t="s">
        <v>44</v>
      </c>
      <c r="C35" s="54" t="s">
        <v>45</v>
      </c>
      <c r="D35" s="53" t="s">
        <v>13</v>
      </c>
      <c r="E35" s="55">
        <f>'[2]к печати'!E41</f>
        <v>164434</v>
      </c>
      <c r="F35" s="55">
        <f>'[2]к печати'!F41</f>
        <v>0</v>
      </c>
      <c r="G35" s="55">
        <f>'[2]к печати'!G41</f>
        <v>164434</v>
      </c>
      <c r="H35" s="55">
        <f>'[2]к печати'!H41</f>
        <v>183668.6107898565</v>
      </c>
      <c r="I35" s="55">
        <f>'[2]к печати'!I41</f>
        <v>0</v>
      </c>
      <c r="J35" s="55">
        <f>'[2]к печати'!J41</f>
        <v>183668.6107898565</v>
      </c>
      <c r="K35" s="108">
        <f t="shared" si="0"/>
        <v>0.11697465724762823</v>
      </c>
      <c r="L35" s="108">
        <v>0</v>
      </c>
      <c r="M35" s="108">
        <f t="shared" si="1"/>
        <v>0.11697465724762823</v>
      </c>
      <c r="N35" s="96"/>
    </row>
    <row r="36" spans="1:14" s="56" customFormat="1" x14ac:dyDescent="0.2">
      <c r="A36" s="50"/>
      <c r="B36" s="53" t="s">
        <v>46</v>
      </c>
      <c r="C36" s="54" t="s">
        <v>47</v>
      </c>
      <c r="D36" s="53" t="s">
        <v>13</v>
      </c>
      <c r="E36" s="55">
        <f>'[2]к печати'!E42</f>
        <v>553486</v>
      </c>
      <c r="F36" s="55">
        <f>'[2]к печати'!F42</f>
        <v>0</v>
      </c>
      <c r="G36" s="55">
        <f>'[2]к печати'!G42</f>
        <v>553486</v>
      </c>
      <c r="H36" s="55">
        <f>'[2]к печати'!H42</f>
        <v>649235.14655652072</v>
      </c>
      <c r="I36" s="55">
        <f>'[2]к печати'!I42</f>
        <v>0</v>
      </c>
      <c r="J36" s="55">
        <f>'[2]к печати'!J42</f>
        <v>649235.14655652072</v>
      </c>
      <c r="K36" s="108">
        <f t="shared" si="0"/>
        <v>0.17299289694142339</v>
      </c>
      <c r="L36" s="108">
        <v>0</v>
      </c>
      <c r="M36" s="108">
        <f t="shared" ref="M36:M78" si="3">J36/G36-1</f>
        <v>0.17299289694142339</v>
      </c>
      <c r="N36" s="131"/>
    </row>
    <row r="37" spans="1:14" s="56" customFormat="1" ht="25.5" x14ac:dyDescent="0.2">
      <c r="A37" s="50"/>
      <c r="B37" s="67" t="s">
        <v>48</v>
      </c>
      <c r="C37" s="54" t="s">
        <v>140</v>
      </c>
      <c r="D37" s="53" t="s">
        <v>13</v>
      </c>
      <c r="E37" s="55">
        <f>'[2]к печати'!E43</f>
        <v>70357</v>
      </c>
      <c r="F37" s="55">
        <f>'[2]к печати'!F43</f>
        <v>0</v>
      </c>
      <c r="G37" s="55">
        <f>'[2]к печати'!G43</f>
        <v>70357</v>
      </c>
      <c r="H37" s="55">
        <f>'[2]к печати'!H43</f>
        <v>94034.385421063344</v>
      </c>
      <c r="I37" s="55">
        <f>'[2]к печати'!I43</f>
        <v>0</v>
      </c>
      <c r="J37" s="55">
        <f>'[2]к печати'!J43</f>
        <v>94034.385421063344</v>
      </c>
      <c r="K37" s="108">
        <f t="shared" si="0"/>
        <v>0.33653204970455453</v>
      </c>
      <c r="L37" s="108">
        <v>0</v>
      </c>
      <c r="M37" s="108">
        <f t="shared" si="3"/>
        <v>0.33653204970455453</v>
      </c>
      <c r="N37" s="132"/>
    </row>
    <row r="38" spans="1:14" ht="25.5" x14ac:dyDescent="0.2">
      <c r="B38" s="62" t="s">
        <v>50</v>
      </c>
      <c r="C38" s="21" t="s">
        <v>141</v>
      </c>
      <c r="D38" s="59" t="s">
        <v>19</v>
      </c>
      <c r="E38" s="64">
        <f>'[2]к печати'!E44</f>
        <v>44474</v>
      </c>
      <c r="F38" s="64">
        <f>'[2]к печати'!F44</f>
        <v>0</v>
      </c>
      <c r="G38" s="64">
        <f>'[2]к печати'!G44</f>
        <v>44474</v>
      </c>
      <c r="H38" s="64">
        <f>'[2]к печати'!H44</f>
        <v>52016.891259711912</v>
      </c>
      <c r="I38" s="64">
        <f>'[2]к печати'!I44</f>
        <v>0</v>
      </c>
      <c r="J38" s="64">
        <f>'[2]к печати'!J44</f>
        <v>52016.891259711912</v>
      </c>
      <c r="K38" s="112">
        <f t="shared" si="0"/>
        <v>0.16960226783540744</v>
      </c>
      <c r="L38" s="112">
        <v>0</v>
      </c>
      <c r="M38" s="112">
        <f t="shared" si="3"/>
        <v>0.16960226783540744</v>
      </c>
      <c r="N38" s="18" t="s">
        <v>178</v>
      </c>
    </row>
    <row r="39" spans="1:14" ht="25.5" x14ac:dyDescent="0.2">
      <c r="B39" s="62" t="s">
        <v>52</v>
      </c>
      <c r="C39" s="21" t="s">
        <v>142</v>
      </c>
      <c r="D39" s="59" t="s">
        <v>19</v>
      </c>
      <c r="E39" s="64">
        <f>'[2]к печати'!E45</f>
        <v>8132</v>
      </c>
      <c r="F39" s="64">
        <f>'[2]к печати'!F45</f>
        <v>0</v>
      </c>
      <c r="G39" s="64">
        <f>'[2]к печати'!G45</f>
        <v>8132</v>
      </c>
      <c r="H39" s="64">
        <f>'[2]к печати'!H45</f>
        <v>11390.800796454685</v>
      </c>
      <c r="I39" s="64">
        <f>'[2]к печати'!I45</f>
        <v>0</v>
      </c>
      <c r="J39" s="64">
        <f>'[2]к печати'!J45</f>
        <v>11390.800796454685</v>
      </c>
      <c r="K39" s="112">
        <f t="shared" si="0"/>
        <v>0.40073792381390616</v>
      </c>
      <c r="L39" s="112">
        <v>0</v>
      </c>
      <c r="M39" s="112">
        <f t="shared" si="3"/>
        <v>0.40073792381390616</v>
      </c>
      <c r="N39" s="18" t="s">
        <v>185</v>
      </c>
    </row>
    <row r="40" spans="1:14" x14ac:dyDescent="0.2">
      <c r="B40" s="62" t="s">
        <v>54</v>
      </c>
      <c r="C40" s="22" t="s">
        <v>108</v>
      </c>
      <c r="D40" s="59" t="s">
        <v>19</v>
      </c>
      <c r="E40" s="64">
        <f>'[2]к печати'!E46</f>
        <v>9614</v>
      </c>
      <c r="F40" s="64">
        <f>'[2]к печати'!F46</f>
        <v>0</v>
      </c>
      <c r="G40" s="64">
        <f>'[2]к печати'!G46</f>
        <v>9614</v>
      </c>
      <c r="H40" s="64">
        <f>'[2]к печати'!H46</f>
        <v>13161.181802266654</v>
      </c>
      <c r="I40" s="64">
        <f>'[2]к печати'!I46</f>
        <v>0</v>
      </c>
      <c r="J40" s="64">
        <f>'[2]к печати'!J46</f>
        <v>13161.181802266654</v>
      </c>
      <c r="K40" s="112">
        <f t="shared" si="0"/>
        <v>0.36896003768115815</v>
      </c>
      <c r="L40" s="112">
        <v>0</v>
      </c>
      <c r="M40" s="112">
        <f t="shared" si="3"/>
        <v>0.36896003768115815</v>
      </c>
      <c r="N40" s="142" t="s">
        <v>224</v>
      </c>
    </row>
    <row r="41" spans="1:14" x14ac:dyDescent="0.2">
      <c r="B41" s="62" t="s">
        <v>56</v>
      </c>
      <c r="C41" s="22" t="s">
        <v>143</v>
      </c>
      <c r="D41" s="59" t="s">
        <v>19</v>
      </c>
      <c r="E41" s="64">
        <f>'[2]к печати'!E47</f>
        <v>8137</v>
      </c>
      <c r="F41" s="64">
        <f>'[2]к печати'!F47</f>
        <v>0</v>
      </c>
      <c r="G41" s="64">
        <f>'[2]к печати'!G47</f>
        <v>8137</v>
      </c>
      <c r="H41" s="64">
        <f>'[2]к печати'!H47</f>
        <v>17465.511562630101</v>
      </c>
      <c r="I41" s="64">
        <f>'[2]к печати'!I47</f>
        <v>0</v>
      </c>
      <c r="J41" s="64">
        <f>'[2]к печати'!J47</f>
        <v>17465.511562630101</v>
      </c>
      <c r="K41" s="112">
        <f t="shared" si="0"/>
        <v>1.1464313091594076</v>
      </c>
      <c r="L41" s="112">
        <v>0</v>
      </c>
      <c r="M41" s="112">
        <f t="shared" si="3"/>
        <v>1.1464313091594076</v>
      </c>
      <c r="N41" s="144"/>
    </row>
    <row r="42" spans="1:14" s="56" customFormat="1" ht="13.5" customHeight="1" x14ac:dyDescent="0.2">
      <c r="A42" s="50"/>
      <c r="B42" s="67" t="s">
        <v>58</v>
      </c>
      <c r="C42" s="54" t="s">
        <v>59</v>
      </c>
      <c r="D42" s="53" t="s">
        <v>13</v>
      </c>
      <c r="E42" s="55">
        <f>'[2]к печати'!E48</f>
        <v>43498</v>
      </c>
      <c r="F42" s="55">
        <f>'[2]к печати'!F48</f>
        <v>0</v>
      </c>
      <c r="G42" s="55">
        <f>'[2]к печати'!G48</f>
        <v>43498</v>
      </c>
      <c r="H42" s="55">
        <f>'[2]к печати'!H48</f>
        <v>51469.326667338006</v>
      </c>
      <c r="I42" s="55">
        <f>'[2]к печати'!I48</f>
        <v>0</v>
      </c>
      <c r="J42" s="55">
        <f>'[2]к печати'!J48</f>
        <v>51469.326667338006</v>
      </c>
      <c r="K42" s="108">
        <f t="shared" si="0"/>
        <v>0.18325731452797833</v>
      </c>
      <c r="L42" s="108">
        <v>0</v>
      </c>
      <c r="M42" s="108">
        <f t="shared" si="3"/>
        <v>0.18325731452797833</v>
      </c>
      <c r="N42" s="125"/>
    </row>
    <row r="43" spans="1:14" s="56" customFormat="1" ht="13.5" customHeight="1" x14ac:dyDescent="0.2">
      <c r="A43" s="50"/>
      <c r="B43" s="67" t="s">
        <v>60</v>
      </c>
      <c r="C43" s="54" t="s">
        <v>61</v>
      </c>
      <c r="D43" s="53" t="s">
        <v>13</v>
      </c>
      <c r="E43" s="55">
        <f>'[2]к печати'!E49</f>
        <v>23672</v>
      </c>
      <c r="F43" s="55">
        <f>'[2]к печати'!F49</f>
        <v>0</v>
      </c>
      <c r="G43" s="55">
        <f>'[2]к печати'!G49</f>
        <v>23672</v>
      </c>
      <c r="H43" s="55">
        <f>'[2]к печати'!H49</f>
        <v>39025.005588547785</v>
      </c>
      <c r="I43" s="55">
        <f>'[2]к печати'!I49</f>
        <v>0</v>
      </c>
      <c r="J43" s="55">
        <f>'[2]к печати'!J49</f>
        <v>39025.005588547785</v>
      </c>
      <c r="K43" s="108">
        <f t="shared" si="0"/>
        <v>0.64857238883692903</v>
      </c>
      <c r="L43" s="108">
        <v>0</v>
      </c>
      <c r="M43" s="108">
        <f t="shared" si="3"/>
        <v>0.64857238883692903</v>
      </c>
      <c r="N43" s="123"/>
    </row>
    <row r="44" spans="1:14" ht="24" customHeight="1" x14ac:dyDescent="0.2">
      <c r="B44" s="62" t="s">
        <v>62</v>
      </c>
      <c r="C44" s="21" t="s">
        <v>63</v>
      </c>
      <c r="D44" s="59" t="s">
        <v>19</v>
      </c>
      <c r="E44" s="64">
        <f>'[2]к печати'!E51</f>
        <v>519</v>
      </c>
      <c r="F44" s="64">
        <f>'[2]к печати'!F51</f>
        <v>0</v>
      </c>
      <c r="G44" s="64">
        <f>'[2]к печати'!G51</f>
        <v>519</v>
      </c>
      <c r="H44" s="64">
        <f>'[2]к печати'!H51</f>
        <v>498.6660506203346</v>
      </c>
      <c r="I44" s="64">
        <f>'[2]к печати'!I51</f>
        <v>0</v>
      </c>
      <c r="J44" s="64">
        <f>'[2]к печати'!J51</f>
        <v>498.6660506203346</v>
      </c>
      <c r="K44" s="112">
        <f t="shared" si="0"/>
        <v>-3.9179093217081684E-2</v>
      </c>
      <c r="L44" s="112">
        <v>0</v>
      </c>
      <c r="M44" s="112">
        <f t="shared" si="3"/>
        <v>-3.9179093217081684E-2</v>
      </c>
      <c r="N44" s="18" t="s">
        <v>225</v>
      </c>
    </row>
    <row r="45" spans="1:14" x14ac:dyDescent="0.2">
      <c r="B45" s="62" t="s">
        <v>64</v>
      </c>
      <c r="C45" s="66" t="s">
        <v>65</v>
      </c>
      <c r="D45" s="59" t="s">
        <v>19</v>
      </c>
      <c r="E45" s="64">
        <f>'[2]к печати'!E52</f>
        <v>6233</v>
      </c>
      <c r="F45" s="64">
        <f>'[2]к печати'!F52</f>
        <v>0</v>
      </c>
      <c r="G45" s="64">
        <f>'[2]к печати'!G52</f>
        <v>6233</v>
      </c>
      <c r="H45" s="64">
        <f>'[2]к печати'!H52</f>
        <v>8356.6437805178739</v>
      </c>
      <c r="I45" s="64">
        <f>'[2]к печати'!I52</f>
        <v>0</v>
      </c>
      <c r="J45" s="64">
        <f>'[2]к печати'!J52</f>
        <v>8356.6437805178739</v>
      </c>
      <c r="K45" s="112">
        <f t="shared" si="0"/>
        <v>0.34070973536304727</v>
      </c>
      <c r="L45" s="112">
        <v>0</v>
      </c>
      <c r="M45" s="112">
        <f t="shared" si="3"/>
        <v>0.34070973536304727</v>
      </c>
      <c r="N45" s="119" t="s">
        <v>226</v>
      </c>
    </row>
    <row r="46" spans="1:14" hidden="1" outlineLevel="1" x14ac:dyDescent="0.2">
      <c r="B46" s="62"/>
      <c r="C46" s="66"/>
      <c r="D46" s="59" t="s">
        <v>19</v>
      </c>
      <c r="E46" s="64"/>
      <c r="F46" s="64"/>
      <c r="G46" s="64"/>
      <c r="H46" s="64"/>
      <c r="I46" s="64"/>
      <c r="J46" s="64"/>
      <c r="K46" s="112">
        <v>0</v>
      </c>
      <c r="L46" s="112">
        <v>0</v>
      </c>
      <c r="M46" s="112">
        <v>0</v>
      </c>
      <c r="N46" s="119"/>
    </row>
    <row r="47" spans="1:14" ht="25.5" collapsed="1" x14ac:dyDescent="0.2">
      <c r="B47" s="62" t="s">
        <v>66</v>
      </c>
      <c r="C47" s="66" t="s">
        <v>69</v>
      </c>
      <c r="D47" s="59" t="s">
        <v>19</v>
      </c>
      <c r="E47" s="64">
        <f>'[2]к печати'!E54</f>
        <v>1014</v>
      </c>
      <c r="F47" s="64">
        <f>'[2]к печати'!F54</f>
        <v>0</v>
      </c>
      <c r="G47" s="64">
        <f>'[2]к печати'!G54</f>
        <v>1014</v>
      </c>
      <c r="H47" s="64">
        <f>'[2]к печати'!H54</f>
        <v>4350.4718299603455</v>
      </c>
      <c r="I47" s="64">
        <f>'[2]к печати'!I54</f>
        <v>0</v>
      </c>
      <c r="J47" s="64">
        <f>'[2]к печати'!J54</f>
        <v>4350.4718299603455</v>
      </c>
      <c r="K47" s="112">
        <f t="shared" ref="K47:K78" si="4">H47/E47-1</f>
        <v>3.2904061439451135</v>
      </c>
      <c r="L47" s="112">
        <v>0</v>
      </c>
      <c r="M47" s="112">
        <f t="shared" si="3"/>
        <v>3.2904061439451135</v>
      </c>
      <c r="N47" s="18" t="s">
        <v>178</v>
      </c>
    </row>
    <row r="48" spans="1:14" ht="13.5" customHeight="1" x14ac:dyDescent="0.2">
      <c r="B48" s="62" t="s">
        <v>68</v>
      </c>
      <c r="C48" s="66" t="s">
        <v>144</v>
      </c>
      <c r="D48" s="59" t="s">
        <v>19</v>
      </c>
      <c r="E48" s="64">
        <f>'[2]к печати'!E55</f>
        <v>2271</v>
      </c>
      <c r="F48" s="64">
        <f>'[2]к печати'!F55</f>
        <v>0</v>
      </c>
      <c r="G48" s="64">
        <f>'[2]к печати'!G55</f>
        <v>2271</v>
      </c>
      <c r="H48" s="64">
        <f>'[2]к печати'!H55</f>
        <v>2237.1348571655367</v>
      </c>
      <c r="I48" s="64">
        <f>'[2]к печати'!I55</f>
        <v>0</v>
      </c>
      <c r="J48" s="64">
        <f>'[2]к печати'!J55</f>
        <v>2237.1348571655367</v>
      </c>
      <c r="K48" s="112">
        <f t="shared" si="4"/>
        <v>-1.4911995964096536E-2</v>
      </c>
      <c r="L48" s="112">
        <v>0</v>
      </c>
      <c r="M48" s="112">
        <f t="shared" si="3"/>
        <v>-1.4911995964096536E-2</v>
      </c>
      <c r="N48" s="18" t="s">
        <v>225</v>
      </c>
    </row>
    <row r="49" spans="1:14" ht="25.5" x14ac:dyDescent="0.2">
      <c r="B49" s="62" t="s">
        <v>70</v>
      </c>
      <c r="C49" s="66" t="s">
        <v>145</v>
      </c>
      <c r="D49" s="59" t="s">
        <v>19</v>
      </c>
      <c r="E49" s="64">
        <f>'[2]к печати'!E56</f>
        <v>9350</v>
      </c>
      <c r="F49" s="64">
        <f>'[2]к печати'!F56</f>
        <v>0</v>
      </c>
      <c r="G49" s="64">
        <f>'[2]к печати'!G56</f>
        <v>9350</v>
      </c>
      <c r="H49" s="64">
        <f>'[2]к печати'!H56</f>
        <v>12718.074871682013</v>
      </c>
      <c r="I49" s="64">
        <f>'[2]к печати'!I56</f>
        <v>0</v>
      </c>
      <c r="J49" s="64">
        <f>'[2]к печати'!J56</f>
        <v>12718.074871682013</v>
      </c>
      <c r="K49" s="112">
        <f t="shared" si="4"/>
        <v>0.36022191140984083</v>
      </c>
      <c r="L49" s="112">
        <v>0</v>
      </c>
      <c r="M49" s="112">
        <f t="shared" si="3"/>
        <v>0.36022191140984083</v>
      </c>
      <c r="N49" s="119" t="s">
        <v>193</v>
      </c>
    </row>
    <row r="50" spans="1:14" ht="25.5" x14ac:dyDescent="0.2">
      <c r="B50" s="62" t="s">
        <v>72</v>
      </c>
      <c r="C50" s="66" t="s">
        <v>146</v>
      </c>
      <c r="D50" s="59" t="s">
        <v>19</v>
      </c>
      <c r="E50" s="64">
        <f>'[2]к печати'!E57</f>
        <v>4202</v>
      </c>
      <c r="F50" s="64">
        <f>'[2]к печати'!F57</f>
        <v>0</v>
      </c>
      <c r="G50" s="64">
        <f>'[2]к печати'!G57</f>
        <v>4202</v>
      </c>
      <c r="H50" s="64">
        <f>'[2]к печати'!H57</f>
        <v>5927.1414524993488</v>
      </c>
      <c r="I50" s="64">
        <f>'[2]к печати'!I57</f>
        <v>0</v>
      </c>
      <c r="J50" s="64">
        <f>'[2]к печати'!J57</f>
        <v>5927.1414524993488</v>
      </c>
      <c r="K50" s="112">
        <f t="shared" si="4"/>
        <v>0.41055246370760323</v>
      </c>
      <c r="L50" s="112">
        <v>0</v>
      </c>
      <c r="M50" s="112">
        <f t="shared" si="3"/>
        <v>0.41055246370760323</v>
      </c>
      <c r="N50" s="18" t="s">
        <v>227</v>
      </c>
    </row>
    <row r="51" spans="1:14" x14ac:dyDescent="0.2">
      <c r="B51" s="62" t="s">
        <v>204</v>
      </c>
      <c r="C51" s="66" t="s">
        <v>77</v>
      </c>
      <c r="D51" s="59" t="s">
        <v>19</v>
      </c>
      <c r="E51" s="64">
        <f>'[2]к печати'!E58</f>
        <v>55</v>
      </c>
      <c r="F51" s="64">
        <f>'[2]к печати'!F58</f>
        <v>0</v>
      </c>
      <c r="G51" s="64">
        <f>'[2]к печати'!G58</f>
        <v>55</v>
      </c>
      <c r="H51" s="64">
        <f>'[2]к печати'!H58</f>
        <v>77.312660592573735</v>
      </c>
      <c r="I51" s="64">
        <f>'[2]к печати'!I58</f>
        <v>0</v>
      </c>
      <c r="J51" s="64">
        <f>'[2]к печати'!J58</f>
        <v>77.312660592573735</v>
      </c>
      <c r="K51" s="112">
        <f t="shared" si="4"/>
        <v>0.40568473804679517</v>
      </c>
      <c r="L51" s="112">
        <v>0</v>
      </c>
      <c r="M51" s="112">
        <f t="shared" si="3"/>
        <v>0.40568473804679517</v>
      </c>
      <c r="N51" s="119"/>
    </row>
    <row r="52" spans="1:14" s="56" customFormat="1" ht="25.5" x14ac:dyDescent="0.2">
      <c r="A52" s="50"/>
      <c r="B52" s="62" t="s">
        <v>76</v>
      </c>
      <c r="C52" s="66" t="s">
        <v>147</v>
      </c>
      <c r="D52" s="59" t="s">
        <v>19</v>
      </c>
      <c r="E52" s="64">
        <f>'[2]к печати'!E59</f>
        <v>28</v>
      </c>
      <c r="F52" s="64">
        <f>'[2]к печати'!F59</f>
        <v>0</v>
      </c>
      <c r="G52" s="64">
        <f>'[2]к печати'!G59</f>
        <v>28</v>
      </c>
      <c r="H52" s="64">
        <f>'[2]к печати'!H59</f>
        <v>4859.5600855097573</v>
      </c>
      <c r="I52" s="64">
        <f>'[2]к печати'!I59</f>
        <v>0</v>
      </c>
      <c r="J52" s="64">
        <f>'[2]к печати'!J59</f>
        <v>4859.5600855097573</v>
      </c>
      <c r="K52" s="112">
        <f t="shared" si="4"/>
        <v>172.55571733963419</v>
      </c>
      <c r="L52" s="112">
        <v>0</v>
      </c>
      <c r="M52" s="112">
        <f t="shared" si="3"/>
        <v>172.55571733963419</v>
      </c>
      <c r="N52" s="18" t="s">
        <v>178</v>
      </c>
    </row>
    <row r="53" spans="1:14" s="56" customFormat="1" ht="13.5" customHeight="1" collapsed="1" x14ac:dyDescent="0.2">
      <c r="A53" s="50"/>
      <c r="B53" s="26" t="s">
        <v>80</v>
      </c>
      <c r="C53" s="54" t="s">
        <v>148</v>
      </c>
      <c r="D53" s="53" t="s">
        <v>13</v>
      </c>
      <c r="E53" s="68">
        <f>'[2]к печати'!E60</f>
        <v>71814</v>
      </c>
      <c r="F53" s="68">
        <f>'[2]к печати'!F60</f>
        <v>0</v>
      </c>
      <c r="G53" s="68">
        <f>'[2]к печати'!G60</f>
        <v>71814</v>
      </c>
      <c r="H53" s="68">
        <f>'[2]к печати'!H60</f>
        <v>179699.72670638165</v>
      </c>
      <c r="I53" s="68">
        <f>'[2]к печати'!I60</f>
        <v>0</v>
      </c>
      <c r="J53" s="68">
        <f>'[2]к печати'!J60</f>
        <v>179699.72670638165</v>
      </c>
      <c r="K53" s="113">
        <f t="shared" si="4"/>
        <v>1.5022937965630887</v>
      </c>
      <c r="L53" s="113">
        <v>0</v>
      </c>
      <c r="M53" s="113">
        <f t="shared" si="3"/>
        <v>1.5022937965630887</v>
      </c>
      <c r="N53" s="123"/>
    </row>
    <row r="54" spans="1:14" s="56" customFormat="1" ht="13.5" customHeight="1" x14ac:dyDescent="0.2">
      <c r="A54" s="50"/>
      <c r="B54" s="26">
        <v>8</v>
      </c>
      <c r="C54" s="54" t="s">
        <v>82</v>
      </c>
      <c r="D54" s="53" t="s">
        <v>13</v>
      </c>
      <c r="E54" s="68">
        <f>'[2]к печати'!E61</f>
        <v>71157</v>
      </c>
      <c r="F54" s="68">
        <f>'[2]к печати'!F61</f>
        <v>0</v>
      </c>
      <c r="G54" s="68">
        <f>'[2]к печати'!G61</f>
        <v>71157</v>
      </c>
      <c r="H54" s="68">
        <f>'[2]к печати'!H61</f>
        <v>178214.53755031608</v>
      </c>
      <c r="I54" s="68">
        <f>'[2]к печати'!I61</f>
        <v>0</v>
      </c>
      <c r="J54" s="68">
        <f>'[2]к печати'!J61</f>
        <v>178214.53755031608</v>
      </c>
      <c r="K54" s="113">
        <f t="shared" si="4"/>
        <v>1.5045257325395403</v>
      </c>
      <c r="L54" s="113">
        <v>0</v>
      </c>
      <c r="M54" s="113">
        <f t="shared" si="3"/>
        <v>1.5045257325395403</v>
      </c>
      <c r="N54" s="123"/>
    </row>
    <row r="55" spans="1:14" ht="25.5" x14ac:dyDescent="0.2">
      <c r="B55" s="62" t="s">
        <v>83</v>
      </c>
      <c r="C55" s="63" t="s">
        <v>149</v>
      </c>
      <c r="D55" s="59" t="s">
        <v>19</v>
      </c>
      <c r="E55" s="64">
        <f>'[2]к печати'!E63</f>
        <v>38221</v>
      </c>
      <c r="F55" s="64">
        <f>'[2]к печати'!F63</f>
        <v>0</v>
      </c>
      <c r="G55" s="64">
        <f>'[2]к печати'!G63</f>
        <v>38221</v>
      </c>
      <c r="H55" s="64">
        <f>'[2]к печати'!H63</f>
        <v>64754.162516239259</v>
      </c>
      <c r="I55" s="64">
        <f>'[2]к печати'!I63</f>
        <v>0</v>
      </c>
      <c r="J55" s="64">
        <f>'[2]к печати'!J63</f>
        <v>64754.162516239259</v>
      </c>
      <c r="K55" s="112">
        <f t="shared" si="4"/>
        <v>0.69420377583630088</v>
      </c>
      <c r="L55" s="112">
        <v>0</v>
      </c>
      <c r="M55" s="112">
        <f t="shared" si="3"/>
        <v>0.69420377583630088</v>
      </c>
      <c r="N55" s="142" t="s">
        <v>176</v>
      </c>
    </row>
    <row r="56" spans="1:14" ht="13.5" customHeight="1" x14ac:dyDescent="0.2">
      <c r="B56" s="62" t="s">
        <v>85</v>
      </c>
      <c r="C56" s="63" t="s">
        <v>150</v>
      </c>
      <c r="D56" s="59" t="s">
        <v>19</v>
      </c>
      <c r="E56" s="64">
        <f>'[2]к печати'!E64</f>
        <v>3268</v>
      </c>
      <c r="F56" s="64">
        <f>'[2]к печати'!F64</f>
        <v>0</v>
      </c>
      <c r="G56" s="64">
        <f>'[2]к печати'!G64</f>
        <v>3268</v>
      </c>
      <c r="H56" s="64">
        <f>'[2]к печати'!H64</f>
        <v>7227.0929393651131</v>
      </c>
      <c r="I56" s="64">
        <f>'[2]к печати'!I64</f>
        <v>0</v>
      </c>
      <c r="J56" s="64">
        <f>'[2]к печати'!J64</f>
        <v>7227.0929393651131</v>
      </c>
      <c r="K56" s="112">
        <f t="shared" si="4"/>
        <v>1.2114727476637435</v>
      </c>
      <c r="L56" s="112">
        <v>0</v>
      </c>
      <c r="M56" s="112">
        <f t="shared" si="3"/>
        <v>1.2114727476637435</v>
      </c>
      <c r="N56" s="143"/>
    </row>
    <row r="57" spans="1:14" ht="32.25" customHeight="1" x14ac:dyDescent="0.2">
      <c r="B57" s="62" t="s">
        <v>87</v>
      </c>
      <c r="C57" s="63" t="s">
        <v>181</v>
      </c>
      <c r="D57" s="59" t="s">
        <v>19</v>
      </c>
      <c r="E57" s="64">
        <f>'[2]к печати'!E65</f>
        <v>516</v>
      </c>
      <c r="F57" s="64">
        <f>'[2]к печати'!F65</f>
        <v>0</v>
      </c>
      <c r="G57" s="64">
        <f>'[2]к печати'!G65</f>
        <v>516</v>
      </c>
      <c r="H57" s="64">
        <f>'[2]к печати'!H65</f>
        <v>1111.7254852305539</v>
      </c>
      <c r="I57" s="64">
        <f>'[2]к печати'!I65</f>
        <v>0</v>
      </c>
      <c r="J57" s="64">
        <f>'[2]к печати'!J65</f>
        <v>1111.7254852305539</v>
      </c>
      <c r="K57" s="112">
        <f t="shared" si="4"/>
        <v>1.1545067543227789</v>
      </c>
      <c r="L57" s="112">
        <v>0</v>
      </c>
      <c r="M57" s="112">
        <f t="shared" si="3"/>
        <v>1.1545067543227789</v>
      </c>
      <c r="N57" s="18" t="str">
        <f>N31</f>
        <v>В утверж.тарифной смете занижена сумма по сравнению с проектом</v>
      </c>
    </row>
    <row r="58" spans="1:14" ht="25.5" x14ac:dyDescent="0.2">
      <c r="B58" s="62" t="s">
        <v>89</v>
      </c>
      <c r="C58" s="63" t="s">
        <v>151</v>
      </c>
      <c r="D58" s="59" t="s">
        <v>19</v>
      </c>
      <c r="E58" s="64">
        <f>'[2]к печати'!E67</f>
        <v>15725</v>
      </c>
      <c r="F58" s="64">
        <f>'[2]к печати'!F67</f>
        <v>0</v>
      </c>
      <c r="G58" s="64">
        <f>'[2]к печати'!G67</f>
        <v>15725</v>
      </c>
      <c r="H58" s="64">
        <f>'[2]к печати'!H67</f>
        <v>24581.376432583187</v>
      </c>
      <c r="I58" s="64">
        <f>'[2]к печати'!I67</f>
        <v>0</v>
      </c>
      <c r="J58" s="64">
        <f>'[2]к печати'!J67</f>
        <v>24581.376432583187</v>
      </c>
      <c r="K58" s="112">
        <f t="shared" si="4"/>
        <v>0.56320358871753173</v>
      </c>
      <c r="L58" s="112">
        <v>0</v>
      </c>
      <c r="M58" s="112">
        <f t="shared" si="3"/>
        <v>0.56320358871753173</v>
      </c>
      <c r="N58" s="120" t="s">
        <v>176</v>
      </c>
    </row>
    <row r="59" spans="1:14" ht="53.25" customHeight="1" x14ac:dyDescent="0.2">
      <c r="B59" s="62" t="s">
        <v>91</v>
      </c>
      <c r="C59" s="69" t="s">
        <v>152</v>
      </c>
      <c r="D59" s="59" t="s">
        <v>19</v>
      </c>
      <c r="E59" s="64">
        <f>'[2]к печати'!E68</f>
        <v>505</v>
      </c>
      <c r="F59" s="64">
        <f>'[2]к печати'!F68</f>
        <v>0</v>
      </c>
      <c r="G59" s="64">
        <f>'[2]к печати'!G68</f>
        <v>505</v>
      </c>
      <c r="H59" s="64">
        <f>'[2]к печати'!H68</f>
        <v>1596.2629581796225</v>
      </c>
      <c r="I59" s="64">
        <f>'[2]к печати'!I68</f>
        <v>0</v>
      </c>
      <c r="J59" s="64">
        <f>'[2]к печати'!J68</f>
        <v>1596.2629581796225</v>
      </c>
      <c r="K59" s="112">
        <f t="shared" si="4"/>
        <v>2.1609167488705396</v>
      </c>
      <c r="L59" s="112">
        <v>0</v>
      </c>
      <c r="M59" s="112">
        <f t="shared" si="3"/>
        <v>2.1609167488705396</v>
      </c>
      <c r="N59" s="18" t="s">
        <v>208</v>
      </c>
    </row>
    <row r="60" spans="1:14" x14ac:dyDescent="0.2">
      <c r="B60" s="62" t="s">
        <v>93</v>
      </c>
      <c r="C60" s="63" t="s">
        <v>153</v>
      </c>
      <c r="D60" s="59" t="s">
        <v>19</v>
      </c>
      <c r="E60" s="64">
        <f>'[2]к печати'!E69</f>
        <v>2634</v>
      </c>
      <c r="F60" s="64">
        <f>'[2]к печати'!F69</f>
        <v>0</v>
      </c>
      <c r="G60" s="64">
        <f>'[2]к печати'!G69</f>
        <v>2634</v>
      </c>
      <c r="H60" s="64">
        <f>'[2]к печати'!H69</f>
        <v>3110.7508071400912</v>
      </c>
      <c r="I60" s="64">
        <f>'[2]к печати'!I69</f>
        <v>0</v>
      </c>
      <c r="J60" s="64">
        <f>'[2]к печати'!J69</f>
        <v>3110.7508071400912</v>
      </c>
      <c r="K60" s="112">
        <f t="shared" si="4"/>
        <v>0.18099878782843248</v>
      </c>
      <c r="L60" s="112">
        <v>0</v>
      </c>
      <c r="M60" s="112">
        <f t="shared" si="3"/>
        <v>0.18099878782843248</v>
      </c>
      <c r="N60" s="126"/>
    </row>
    <row r="61" spans="1:14" ht="25.5" x14ac:dyDescent="0.2">
      <c r="B61" s="62" t="s">
        <v>95</v>
      </c>
      <c r="C61" s="63" t="s">
        <v>154</v>
      </c>
      <c r="D61" s="59" t="s">
        <v>19</v>
      </c>
      <c r="E61" s="64">
        <f>'[2]к печати'!E70</f>
        <v>476</v>
      </c>
      <c r="F61" s="64">
        <f>'[2]к печати'!F70</f>
        <v>0</v>
      </c>
      <c r="G61" s="64">
        <f>'[2]к печати'!G70</f>
        <v>476</v>
      </c>
      <c r="H61" s="64">
        <f>'[2]к печати'!H70</f>
        <v>1488.4693011845191</v>
      </c>
      <c r="I61" s="64">
        <f>'[2]к печати'!I70</f>
        <v>0</v>
      </c>
      <c r="J61" s="64">
        <f>'[2]к печати'!J70</f>
        <v>1488.4693011845191</v>
      </c>
      <c r="K61" s="112">
        <f t="shared" si="4"/>
        <v>2.1270363470263005</v>
      </c>
      <c r="L61" s="112">
        <v>0</v>
      </c>
      <c r="M61" s="112">
        <f t="shared" si="3"/>
        <v>2.1270363470263005</v>
      </c>
      <c r="N61" s="18" t="s">
        <v>177</v>
      </c>
    </row>
    <row r="62" spans="1:14" ht="25.5" x14ac:dyDescent="0.2">
      <c r="B62" s="62" t="s">
        <v>97</v>
      </c>
      <c r="C62" s="18" t="s">
        <v>155</v>
      </c>
      <c r="D62" s="59" t="s">
        <v>19</v>
      </c>
      <c r="E62" s="64">
        <f>'[2]к печати'!E71</f>
        <v>1864</v>
      </c>
      <c r="F62" s="64">
        <f>'[2]к печати'!F71</f>
        <v>0</v>
      </c>
      <c r="G62" s="64">
        <f>'[2]к печати'!G71</f>
        <v>1864</v>
      </c>
      <c r="H62" s="64">
        <f>'[2]к печати'!H71</f>
        <v>4988.0833977087686</v>
      </c>
      <c r="I62" s="64">
        <f>'[2]к печати'!I71</f>
        <v>0</v>
      </c>
      <c r="J62" s="64">
        <f>'[2]к печати'!J71</f>
        <v>4988.0833977087686</v>
      </c>
      <c r="K62" s="112">
        <f t="shared" si="4"/>
        <v>1.6760104064961205</v>
      </c>
      <c r="L62" s="112">
        <v>0</v>
      </c>
      <c r="M62" s="112">
        <f t="shared" si="3"/>
        <v>1.6760104064961205</v>
      </c>
      <c r="N62" s="18" t="s">
        <v>177</v>
      </c>
    </row>
    <row r="63" spans="1:14" ht="25.5" x14ac:dyDescent="0.2">
      <c r="B63" s="62" t="s">
        <v>99</v>
      </c>
      <c r="C63" s="63" t="s">
        <v>156</v>
      </c>
      <c r="D63" s="59" t="s">
        <v>19</v>
      </c>
      <c r="E63" s="64">
        <f>'[2]к печати'!E72</f>
        <v>1532</v>
      </c>
      <c r="F63" s="64">
        <f>'[2]к печати'!F72</f>
        <v>0</v>
      </c>
      <c r="G63" s="64">
        <f>'[2]к печати'!G72</f>
        <v>1532</v>
      </c>
      <c r="H63" s="64">
        <f>'[2]к печати'!H72</f>
        <v>5657.2959017865905</v>
      </c>
      <c r="I63" s="64">
        <f>'[2]к печати'!I72</f>
        <v>0</v>
      </c>
      <c r="J63" s="64">
        <f>'[2]к печати'!J72</f>
        <v>5657.2959017865905</v>
      </c>
      <c r="K63" s="112">
        <f t="shared" si="4"/>
        <v>2.6927518941165736</v>
      </c>
      <c r="L63" s="112">
        <v>0</v>
      </c>
      <c r="M63" s="112">
        <f t="shared" si="3"/>
        <v>2.6927518941165736</v>
      </c>
      <c r="N63" s="126" t="s">
        <v>179</v>
      </c>
    </row>
    <row r="64" spans="1:14" ht="25.5" x14ac:dyDescent="0.2">
      <c r="B64" s="62" t="s">
        <v>101</v>
      </c>
      <c r="C64" s="63" t="s">
        <v>157</v>
      </c>
      <c r="D64" s="59" t="s">
        <v>19</v>
      </c>
      <c r="E64" s="64">
        <f>'[2]к печати'!E73</f>
        <v>1380</v>
      </c>
      <c r="F64" s="64">
        <f>'[2]к печати'!F73</f>
        <v>0</v>
      </c>
      <c r="G64" s="64">
        <f>'[2]к печати'!G73</f>
        <v>1380</v>
      </c>
      <c r="H64" s="64">
        <f>'[2]к печати'!H73</f>
        <v>5580.994619587942</v>
      </c>
      <c r="I64" s="64">
        <f>'[2]к печати'!I73</f>
        <v>0</v>
      </c>
      <c r="J64" s="64">
        <f>'[2]к печати'!J73</f>
        <v>5580.994619587942</v>
      </c>
      <c r="K64" s="112">
        <f t="shared" si="4"/>
        <v>3.0441989997014076</v>
      </c>
      <c r="L64" s="112">
        <v>0</v>
      </c>
      <c r="M64" s="112">
        <f t="shared" si="3"/>
        <v>3.0441989997014076</v>
      </c>
      <c r="N64" s="18" t="s">
        <v>177</v>
      </c>
    </row>
    <row r="65" spans="1:14" s="56" customFormat="1" ht="13.5" customHeight="1" x14ac:dyDescent="0.2">
      <c r="A65" s="50"/>
      <c r="B65" s="57" t="s">
        <v>103</v>
      </c>
      <c r="C65" s="58" t="s">
        <v>158</v>
      </c>
      <c r="D65" s="11" t="s">
        <v>19</v>
      </c>
      <c r="E65" s="60">
        <f>'[2]к печати'!E74</f>
        <v>5036</v>
      </c>
      <c r="F65" s="60">
        <f>'[2]к печати'!F74</f>
        <v>0</v>
      </c>
      <c r="G65" s="60">
        <f>'[2]к печати'!G74</f>
        <v>5036</v>
      </c>
      <c r="H65" s="60">
        <f>'[2]к печати'!H74</f>
        <v>58118.323191310395</v>
      </c>
      <c r="I65" s="60">
        <f>'[2]к печати'!I74</f>
        <v>0</v>
      </c>
      <c r="J65" s="60">
        <f>'[2]к печати'!J74</f>
        <v>58118.323191310395</v>
      </c>
      <c r="K65" s="109">
        <f t="shared" si="4"/>
        <v>10.540572516145829</v>
      </c>
      <c r="L65" s="109">
        <v>0</v>
      </c>
      <c r="M65" s="109">
        <f t="shared" si="3"/>
        <v>10.540572516145829</v>
      </c>
      <c r="N65" s="127"/>
    </row>
    <row r="66" spans="1:14" ht="24" customHeight="1" x14ac:dyDescent="0.2">
      <c r="B66" s="62" t="s">
        <v>164</v>
      </c>
      <c r="C66" s="66" t="s">
        <v>159</v>
      </c>
      <c r="D66" s="59" t="s">
        <v>19</v>
      </c>
      <c r="E66" s="64">
        <f>'[2]к печати'!E76</f>
        <v>2028</v>
      </c>
      <c r="F66" s="64">
        <f>'[2]к печати'!F76</f>
        <v>0</v>
      </c>
      <c r="G66" s="64">
        <f>'[2]к печати'!G76</f>
        <v>2028</v>
      </c>
      <c r="H66" s="64">
        <f>'[2]к печати'!H76</f>
        <v>30416.695645918309</v>
      </c>
      <c r="I66" s="64">
        <f>'[2]к печати'!I76</f>
        <v>0</v>
      </c>
      <c r="J66" s="64">
        <f>'[2]к печати'!J76</f>
        <v>30416.695645918309</v>
      </c>
      <c r="K66" s="112">
        <f t="shared" si="4"/>
        <v>13.998370634082006</v>
      </c>
      <c r="L66" s="112">
        <v>0</v>
      </c>
      <c r="M66" s="112">
        <f t="shared" si="3"/>
        <v>13.998370634082006</v>
      </c>
      <c r="N66" s="119" t="s">
        <v>228</v>
      </c>
    </row>
    <row r="67" spans="1:14" ht="30.75" customHeight="1" x14ac:dyDescent="0.2">
      <c r="B67" s="62" t="s">
        <v>165</v>
      </c>
      <c r="C67" s="18" t="s">
        <v>106</v>
      </c>
      <c r="D67" s="59" t="s">
        <v>19</v>
      </c>
      <c r="E67" s="64">
        <f>'[2]к печати'!E77</f>
        <v>270</v>
      </c>
      <c r="F67" s="64">
        <f>'[2]к печати'!F77</f>
        <v>0</v>
      </c>
      <c r="G67" s="64">
        <f>'[2]к печати'!G77</f>
        <v>270</v>
      </c>
      <c r="H67" s="64">
        <f>'[2]к печати'!H77</f>
        <v>1189.3150731451335</v>
      </c>
      <c r="I67" s="64">
        <f>'[2]к печати'!I77</f>
        <v>0</v>
      </c>
      <c r="J67" s="64">
        <f>'[2]к печати'!J77</f>
        <v>1189.3150731451335</v>
      </c>
      <c r="K67" s="112">
        <f t="shared" si="4"/>
        <v>3.4048706412782721</v>
      </c>
      <c r="L67" s="112">
        <v>0</v>
      </c>
      <c r="M67" s="112">
        <f t="shared" si="3"/>
        <v>3.4048706412782721</v>
      </c>
      <c r="N67" s="18" t="s">
        <v>194</v>
      </c>
    </row>
    <row r="68" spans="1:14" ht="28.5" customHeight="1" x14ac:dyDescent="0.2">
      <c r="B68" s="62" t="s">
        <v>166</v>
      </c>
      <c r="C68" s="66" t="s">
        <v>107</v>
      </c>
      <c r="D68" s="59" t="s">
        <v>19</v>
      </c>
      <c r="E68" s="64">
        <f>'[2]к печати'!E78</f>
        <v>184</v>
      </c>
      <c r="F68" s="64">
        <f>'[2]к печати'!F78</f>
        <v>0</v>
      </c>
      <c r="G68" s="64">
        <f>'[2]к печати'!G78</f>
        <v>184</v>
      </c>
      <c r="H68" s="64">
        <f>'[2]к печати'!H78</f>
        <v>744.84148489579059</v>
      </c>
      <c r="I68" s="64">
        <f>'[2]к печати'!I78</f>
        <v>0</v>
      </c>
      <c r="J68" s="64">
        <f>'[2]к печати'!J78</f>
        <v>744.84148489579059</v>
      </c>
      <c r="K68" s="112">
        <f t="shared" si="4"/>
        <v>3.0480515483466881</v>
      </c>
      <c r="L68" s="112">
        <v>0</v>
      </c>
      <c r="M68" s="112">
        <f t="shared" si="3"/>
        <v>3.0480515483466881</v>
      </c>
      <c r="N68" s="119" t="s">
        <v>195</v>
      </c>
    </row>
    <row r="69" spans="1:14" ht="25.5" x14ac:dyDescent="0.2">
      <c r="B69" s="62" t="s">
        <v>167</v>
      </c>
      <c r="C69" s="21" t="s">
        <v>160</v>
      </c>
      <c r="D69" s="59" t="s">
        <v>19</v>
      </c>
      <c r="E69" s="64">
        <f>'[2]к печати'!E79</f>
        <v>2015</v>
      </c>
      <c r="F69" s="64">
        <f>'[2]к печати'!F79</f>
        <v>0</v>
      </c>
      <c r="G69" s="64">
        <f>'[2]к печати'!G79</f>
        <v>2015</v>
      </c>
      <c r="H69" s="64">
        <f>'[2]к печати'!H79</f>
        <v>3808.4943815682695</v>
      </c>
      <c r="I69" s="64">
        <f>'[2]к печати'!I79</f>
        <v>0</v>
      </c>
      <c r="J69" s="64">
        <f>'[2]к печати'!J79</f>
        <v>3808.4943815682695</v>
      </c>
      <c r="K69" s="112">
        <f t="shared" si="4"/>
        <v>0.89007165338375649</v>
      </c>
      <c r="L69" s="112">
        <v>0</v>
      </c>
      <c r="M69" s="112">
        <f t="shared" si="3"/>
        <v>0.89007165338375649</v>
      </c>
      <c r="N69" s="126" t="s">
        <v>196</v>
      </c>
    </row>
    <row r="70" spans="1:14" ht="26.25" customHeight="1" x14ac:dyDescent="0.2">
      <c r="B70" s="62" t="s">
        <v>168</v>
      </c>
      <c r="C70" s="66" t="s">
        <v>110</v>
      </c>
      <c r="D70" s="59" t="s">
        <v>19</v>
      </c>
      <c r="E70" s="64">
        <f>'[2]к печати'!E80</f>
        <v>56</v>
      </c>
      <c r="F70" s="64">
        <f>'[2]к печати'!F80</f>
        <v>0</v>
      </c>
      <c r="G70" s="64">
        <f>'[2]к печати'!G80</f>
        <v>56</v>
      </c>
      <c r="H70" s="64">
        <f>'[2]к печати'!H80</f>
        <v>57.346400000000003</v>
      </c>
      <c r="I70" s="64">
        <f>'[2]к печати'!I80</f>
        <v>0</v>
      </c>
      <c r="J70" s="64">
        <f>'[2]к печати'!J80</f>
        <v>57.346400000000003</v>
      </c>
      <c r="K70" s="112">
        <f t="shared" si="4"/>
        <v>2.4042857142857255E-2</v>
      </c>
      <c r="L70" s="112">
        <v>0</v>
      </c>
      <c r="M70" s="112">
        <f t="shared" si="3"/>
        <v>2.4042857142857255E-2</v>
      </c>
      <c r="N70" s="119"/>
    </row>
    <row r="71" spans="1:14" ht="25.5" x14ac:dyDescent="0.2">
      <c r="B71" s="57" t="s">
        <v>169</v>
      </c>
      <c r="C71" s="70" t="s">
        <v>111</v>
      </c>
      <c r="D71" s="87" t="s">
        <v>19</v>
      </c>
      <c r="E71" s="60">
        <f>'[2]к печати'!E81</f>
        <v>483</v>
      </c>
      <c r="F71" s="60">
        <f>'[2]к печати'!F81</f>
        <v>0</v>
      </c>
      <c r="G71" s="60">
        <f>'[2]к печати'!G81</f>
        <v>483</v>
      </c>
      <c r="H71" s="60">
        <f>'[2]к печати'!H81</f>
        <v>21901.630205782887</v>
      </c>
      <c r="I71" s="60">
        <f>'[2]к печати'!I81</f>
        <v>0</v>
      </c>
      <c r="J71" s="60">
        <f>'[2]к печати'!J81</f>
        <v>21901.630205782887</v>
      </c>
      <c r="K71" s="109">
        <f t="shared" si="4"/>
        <v>44.344990074084649</v>
      </c>
      <c r="L71" s="109">
        <v>0</v>
      </c>
      <c r="M71" s="109">
        <f t="shared" si="3"/>
        <v>44.344990074084649</v>
      </c>
      <c r="N71" s="119" t="s">
        <v>177</v>
      </c>
    </row>
    <row r="72" spans="1:14" s="56" customFormat="1" ht="25.5" x14ac:dyDescent="0.2">
      <c r="A72" s="50"/>
      <c r="B72" s="67" t="s">
        <v>112</v>
      </c>
      <c r="C72" s="54" t="s">
        <v>113</v>
      </c>
      <c r="D72" s="53" t="s">
        <v>13</v>
      </c>
      <c r="E72" s="68">
        <f>'[2]к печати'!E89</f>
        <v>657</v>
      </c>
      <c r="F72" s="68">
        <f>'[2]к печати'!F89</f>
        <v>0</v>
      </c>
      <c r="G72" s="68">
        <f>'[2]к печати'!G89</f>
        <v>657</v>
      </c>
      <c r="H72" s="68">
        <f>'[2]к печати'!H89</f>
        <v>1485.1891560655754</v>
      </c>
      <c r="I72" s="68">
        <f>'[2]к печати'!I89</f>
        <v>0</v>
      </c>
      <c r="J72" s="68">
        <f>'[2]к печати'!J89</f>
        <v>1485.1891560655754</v>
      </c>
      <c r="K72" s="113">
        <f t="shared" si="4"/>
        <v>1.260561881378349</v>
      </c>
      <c r="L72" s="113">
        <v>0</v>
      </c>
      <c r="M72" s="113">
        <f t="shared" si="3"/>
        <v>1.260561881378349</v>
      </c>
      <c r="N72" s="137" t="s">
        <v>178</v>
      </c>
    </row>
    <row r="73" spans="1:14" s="56" customFormat="1" x14ac:dyDescent="0.2">
      <c r="A73" s="50"/>
      <c r="B73" s="26" t="s">
        <v>114</v>
      </c>
      <c r="C73" s="54" t="s">
        <v>161</v>
      </c>
      <c r="D73" s="53" t="s">
        <v>13</v>
      </c>
      <c r="E73" s="68">
        <f>'[2]к печати'!E90</f>
        <v>1904325</v>
      </c>
      <c r="F73" s="68">
        <f>'[2]к печати'!F90</f>
        <v>0</v>
      </c>
      <c r="G73" s="68">
        <f>'[2]к печати'!G90</f>
        <v>1904325</v>
      </c>
      <c r="H73" s="68">
        <f>'[2]к печати'!H90</f>
        <v>2696931.1336584389</v>
      </c>
      <c r="I73" s="68">
        <f>'[2]к печати'!I90</f>
        <v>0</v>
      </c>
      <c r="J73" s="68">
        <f>'[2]к печати'!J90</f>
        <v>2696931.1336584389</v>
      </c>
      <c r="K73" s="113">
        <f t="shared" si="4"/>
        <v>0.41621368918563739</v>
      </c>
      <c r="L73" s="113">
        <v>0</v>
      </c>
      <c r="M73" s="113">
        <f t="shared" si="3"/>
        <v>0.41621368918563739</v>
      </c>
      <c r="N73" s="123"/>
    </row>
    <row r="74" spans="1:14" s="56" customFormat="1" x14ac:dyDescent="0.2">
      <c r="A74" s="50"/>
      <c r="B74" s="71" t="s">
        <v>116</v>
      </c>
      <c r="C74" s="72" t="s">
        <v>117</v>
      </c>
      <c r="D74" s="71" t="s">
        <v>13</v>
      </c>
      <c r="E74" s="73">
        <f>'[2]к печати'!E91</f>
        <v>36460</v>
      </c>
      <c r="F74" s="73">
        <f>'[2]к печати'!$F$91</f>
        <v>0</v>
      </c>
      <c r="G74" s="73">
        <f>'[2]к печати'!G91</f>
        <v>36460</v>
      </c>
      <c r="H74" s="73">
        <f>'[2]к печати'!H91</f>
        <v>-563828.8766182391</v>
      </c>
      <c r="I74" s="73">
        <f>'[2]к печати'!I91</f>
        <v>0</v>
      </c>
      <c r="J74" s="73">
        <f>'[2]к печати'!J91</f>
        <v>-563828.8766182391</v>
      </c>
      <c r="K74" s="114">
        <f t="shared" si="4"/>
        <v>-16.46431367576081</v>
      </c>
      <c r="L74" s="114">
        <v>0</v>
      </c>
      <c r="M74" s="114">
        <f>J74/G74-1</f>
        <v>-16.46431367576081</v>
      </c>
      <c r="N74" s="128"/>
    </row>
    <row r="75" spans="1:14" s="56" customFormat="1" ht="25.5" x14ac:dyDescent="0.2">
      <c r="A75" s="50"/>
      <c r="B75" s="71" t="s">
        <v>118</v>
      </c>
      <c r="C75" s="72" t="s">
        <v>183</v>
      </c>
      <c r="D75" s="71" t="s">
        <v>13</v>
      </c>
      <c r="E75" s="153">
        <f>'[2]к печати'!$E$92:$G$92</f>
        <v>5655843</v>
      </c>
      <c r="F75" s="154"/>
      <c r="G75" s="155"/>
      <c r="H75" s="153">
        <f>'[2]к печати'!$H$92</f>
        <v>6369077.9873160226</v>
      </c>
      <c r="I75" s="154"/>
      <c r="J75" s="155"/>
      <c r="K75" s="114">
        <f t="shared" si="4"/>
        <v>0.1261058673863511</v>
      </c>
      <c r="L75" s="114">
        <v>0</v>
      </c>
      <c r="M75" s="114"/>
      <c r="N75" s="128"/>
    </row>
    <row r="76" spans="1:14" s="56" customFormat="1" x14ac:dyDescent="0.2">
      <c r="A76" s="50"/>
      <c r="B76" s="71" t="s">
        <v>120</v>
      </c>
      <c r="C76" s="72" t="s">
        <v>119</v>
      </c>
      <c r="D76" s="71" t="s">
        <v>13</v>
      </c>
      <c r="E76" s="74">
        <f>'[2]к печати'!E93</f>
        <v>1940785</v>
      </c>
      <c r="F76" s="74">
        <f>'[2]к печати'!$F$93</f>
        <v>0</v>
      </c>
      <c r="G76" s="74">
        <f>'[2]к печати'!$G$93</f>
        <v>1940785</v>
      </c>
      <c r="H76" s="74">
        <f>'[2]к печати'!$H$93</f>
        <v>2133102.2570401998</v>
      </c>
      <c r="I76" s="74">
        <f>'[2]к печати'!$I$94</f>
        <v>0</v>
      </c>
      <c r="J76" s="74">
        <f>'[2]к печати'!$J$93</f>
        <v>2133102.2570401998</v>
      </c>
      <c r="K76" s="110">
        <f t="shared" si="4"/>
        <v>9.9092510010227786E-2</v>
      </c>
      <c r="L76" s="110">
        <v>0</v>
      </c>
      <c r="M76" s="110">
        <f t="shared" si="3"/>
        <v>9.9092510010227786E-2</v>
      </c>
      <c r="N76" s="129"/>
    </row>
    <row r="77" spans="1:14" s="56" customFormat="1" x14ac:dyDescent="0.2">
      <c r="A77" s="50"/>
      <c r="B77" s="75" t="s">
        <v>123</v>
      </c>
      <c r="C77" s="76" t="s">
        <v>121</v>
      </c>
      <c r="D77" s="77" t="s">
        <v>122</v>
      </c>
      <c r="E77" s="38">
        <f>'[2]к печати'!E94</f>
        <v>711.02499999999998</v>
      </c>
      <c r="F77" s="38">
        <f>'[2]к печати'!$F$94</f>
        <v>0</v>
      </c>
      <c r="G77" s="38">
        <f>'[2]к печати'!$G$94</f>
        <v>711.02499999999998</v>
      </c>
      <c r="H77" s="38">
        <f>'[2]к печати'!$H$94</f>
        <v>791.11029500000006</v>
      </c>
      <c r="I77" s="38">
        <f>'[2]к печати'!$I$95</f>
        <v>0</v>
      </c>
      <c r="J77" s="38">
        <f>'[2]к печати'!$J$94</f>
        <v>791.11029500000006</v>
      </c>
      <c r="K77" s="107">
        <f t="shared" si="4"/>
        <v>0.11263358531697221</v>
      </c>
      <c r="L77" s="107">
        <v>0</v>
      </c>
      <c r="M77" s="107">
        <f t="shared" si="3"/>
        <v>0.11263358531697221</v>
      </c>
      <c r="N77" s="78"/>
    </row>
    <row r="78" spans="1:14" s="56" customFormat="1" ht="25.5" customHeight="1" x14ac:dyDescent="0.2">
      <c r="A78" s="50"/>
      <c r="B78" s="79" t="s">
        <v>184</v>
      </c>
      <c r="C78" s="72" t="s">
        <v>162</v>
      </c>
      <c r="D78" s="71" t="s">
        <v>125</v>
      </c>
      <c r="E78" s="80">
        <f t="shared" ref="E78:J78" si="5">E76/E77</f>
        <v>2729.559438838297</v>
      </c>
      <c r="F78" s="80">
        <f>'[2]к печати'!$F$96</f>
        <v>0</v>
      </c>
      <c r="G78" s="80">
        <f t="shared" si="5"/>
        <v>2729.559438838297</v>
      </c>
      <c r="H78" s="80">
        <f t="shared" si="5"/>
        <v>2696.3399042104484</v>
      </c>
      <c r="I78" s="80">
        <f>'[2]к печати'!$I$96</f>
        <v>0</v>
      </c>
      <c r="J78" s="80">
        <f t="shared" si="5"/>
        <v>2696.3399042104484</v>
      </c>
      <c r="K78" s="110">
        <f t="shared" si="4"/>
        <v>-1.2170291716375625E-2</v>
      </c>
      <c r="L78" s="110">
        <v>0</v>
      </c>
      <c r="M78" s="110">
        <f t="shared" si="3"/>
        <v>-1.2170291716375625E-2</v>
      </c>
      <c r="N78" s="129"/>
    </row>
    <row r="79" spans="1:14" s="56" customFormat="1" x14ac:dyDescent="0.2">
      <c r="A79" s="50"/>
      <c r="B79" s="81"/>
      <c r="I79" s="82"/>
      <c r="J79" s="82"/>
      <c r="K79" s="50"/>
      <c r="L79" s="50"/>
      <c r="M79" s="50"/>
      <c r="N79" s="122"/>
    </row>
    <row r="80" spans="1:14" ht="15.75" x14ac:dyDescent="0.2">
      <c r="B80" s="3"/>
      <c r="C80" s="42" t="s">
        <v>126</v>
      </c>
      <c r="D80" s="15"/>
      <c r="E80" s="15"/>
    </row>
    <row r="81" spans="2:14" ht="15.75" x14ac:dyDescent="0.2">
      <c r="C81" s="42" t="s">
        <v>127</v>
      </c>
      <c r="D81" s="15"/>
      <c r="E81" s="15"/>
    </row>
    <row r="82" spans="2:14" ht="15.75" x14ac:dyDescent="0.2">
      <c r="C82" s="42" t="s">
        <v>128</v>
      </c>
      <c r="D82" s="15"/>
      <c r="E82" s="15"/>
    </row>
    <row r="83" spans="2:14" ht="15.75" x14ac:dyDescent="0.2">
      <c r="C83" s="42" t="s">
        <v>170</v>
      </c>
      <c r="D83" s="43"/>
      <c r="E83" s="43"/>
    </row>
    <row r="84" spans="2:14" ht="15.75" x14ac:dyDescent="0.2">
      <c r="C84" s="42" t="s">
        <v>197</v>
      </c>
      <c r="D84" s="15"/>
      <c r="E84" s="15"/>
      <c r="F84" s="6"/>
      <c r="G84" s="6"/>
    </row>
    <row r="85" spans="2:14" ht="15.75" x14ac:dyDescent="0.2">
      <c r="C85" s="42"/>
      <c r="D85" s="15"/>
      <c r="E85" s="15"/>
      <c r="F85" s="6"/>
      <c r="G85" s="6"/>
      <c r="I85" s="84"/>
      <c r="J85" s="84"/>
    </row>
    <row r="86" spans="2:14" ht="15.75" x14ac:dyDescent="0.2">
      <c r="B86" s="56"/>
      <c r="C86" s="19"/>
      <c r="D86" s="42" t="s">
        <v>129</v>
      </c>
      <c r="E86" s="42"/>
      <c r="F86" s="6"/>
      <c r="G86" s="6"/>
      <c r="I86" s="84"/>
      <c r="J86" s="84"/>
    </row>
    <row r="87" spans="2:14" x14ac:dyDescent="0.2">
      <c r="B87" s="85"/>
      <c r="C87" s="15"/>
      <c r="D87" s="15"/>
      <c r="E87" s="15"/>
      <c r="I87" s="84"/>
      <c r="J87" s="84"/>
    </row>
    <row r="88" spans="2:14" s="2" customFormat="1" ht="15.75" x14ac:dyDescent="0.2">
      <c r="B88" s="85"/>
      <c r="C88" s="42" t="s">
        <v>211</v>
      </c>
      <c r="D88" s="44"/>
      <c r="E88" s="44"/>
      <c r="F88" s="83"/>
      <c r="G88" s="83"/>
      <c r="H88" s="6"/>
      <c r="I88" s="84"/>
      <c r="J88" s="84"/>
      <c r="N88" s="121"/>
    </row>
    <row r="89" spans="2:14" s="2" customFormat="1" x14ac:dyDescent="0.2">
      <c r="B89" s="6"/>
      <c r="C89" s="45"/>
      <c r="D89" s="46"/>
      <c r="E89" s="46"/>
      <c r="F89" s="83"/>
      <c r="G89" s="83"/>
      <c r="H89" s="6"/>
      <c r="I89" s="84"/>
      <c r="J89" s="84"/>
      <c r="N89" s="121"/>
    </row>
    <row r="90" spans="2:14" s="2" customFormat="1" ht="15.75" x14ac:dyDescent="0.25">
      <c r="B90" s="6"/>
      <c r="C90" s="47" t="s">
        <v>130</v>
      </c>
      <c r="D90" s="48"/>
      <c r="E90" s="48"/>
      <c r="F90" s="6"/>
      <c r="G90" s="6"/>
      <c r="H90" s="6"/>
      <c r="I90" s="84"/>
      <c r="J90" s="84"/>
      <c r="N90" s="121"/>
    </row>
    <row r="91" spans="2:14" s="2" customFormat="1" x14ac:dyDescent="0.2">
      <c r="B91" s="6"/>
      <c r="C91" s="6"/>
      <c r="D91" s="6"/>
      <c r="E91" s="6"/>
      <c r="F91" s="6"/>
      <c r="G91" s="6"/>
      <c r="H91" s="6"/>
      <c r="I91" s="84"/>
      <c r="J91" s="84"/>
      <c r="N91" s="121"/>
    </row>
    <row r="92" spans="2:14" s="2" customFormat="1" x14ac:dyDescent="0.2">
      <c r="B92" s="6"/>
      <c r="C92" s="6"/>
      <c r="D92" s="6"/>
      <c r="E92" s="6"/>
      <c r="F92" s="6"/>
      <c r="G92" s="6"/>
      <c r="H92" s="6"/>
      <c r="I92" s="84"/>
      <c r="J92" s="84"/>
      <c r="N92" s="121"/>
    </row>
    <row r="93" spans="2:14" s="2" customFormat="1" x14ac:dyDescent="0.2">
      <c r="B93" s="6"/>
      <c r="C93" s="6"/>
      <c r="D93" s="6"/>
      <c r="E93" s="6"/>
      <c r="F93" s="6"/>
      <c r="G93" s="6"/>
      <c r="H93" s="6"/>
      <c r="I93" s="84"/>
      <c r="J93" s="84"/>
      <c r="N93" s="121"/>
    </row>
    <row r="94" spans="2:14" s="2" customFormat="1" x14ac:dyDescent="0.2">
      <c r="B94" s="6"/>
      <c r="C94" s="6"/>
      <c r="D94" s="6"/>
      <c r="E94" s="134">
        <f>'[2]к печати'!$E$80</f>
        <v>56</v>
      </c>
      <c r="F94" s="6"/>
      <c r="G94" s="6"/>
      <c r="H94" s="6"/>
      <c r="I94" s="84"/>
      <c r="J94" s="84"/>
      <c r="N94" s="121"/>
    </row>
    <row r="95" spans="2:14" s="2" customFormat="1" x14ac:dyDescent="0.2">
      <c r="B95" s="6"/>
      <c r="C95" s="6"/>
      <c r="D95" s="83"/>
      <c r="E95" s="83"/>
      <c r="F95" s="83"/>
      <c r="G95" s="83"/>
      <c r="H95" s="6"/>
      <c r="I95" s="84"/>
      <c r="J95" s="84"/>
      <c r="N95" s="121"/>
    </row>
    <row r="96" spans="2:14" s="2" customFormat="1" x14ac:dyDescent="0.2">
      <c r="B96" s="6"/>
      <c r="C96" s="6"/>
      <c r="D96" s="83"/>
      <c r="E96" s="83"/>
      <c r="F96" s="83"/>
      <c r="G96" s="83"/>
      <c r="H96" s="6"/>
      <c r="I96" s="84"/>
      <c r="J96" s="84"/>
      <c r="N96" s="121"/>
    </row>
    <row r="97" spans="2:14" s="2" customFormat="1" x14ac:dyDescent="0.2">
      <c r="B97" s="6"/>
      <c r="C97" s="6"/>
      <c r="D97" s="83"/>
      <c r="E97" s="83"/>
      <c r="F97" s="83"/>
      <c r="G97" s="83"/>
      <c r="H97" s="6"/>
      <c r="I97" s="84"/>
      <c r="J97" s="84"/>
      <c r="N97" s="121"/>
    </row>
    <row r="98" spans="2:14" s="2" customFormat="1" x14ac:dyDescent="0.2">
      <c r="B98" s="6"/>
      <c r="C98" s="6"/>
      <c r="D98" s="83"/>
      <c r="E98" s="83"/>
      <c r="F98" s="83"/>
      <c r="G98" s="83"/>
      <c r="H98" s="6"/>
      <c r="I98" s="84"/>
      <c r="J98" s="84"/>
      <c r="N98" s="121"/>
    </row>
    <row r="99" spans="2:14" s="2" customFormat="1" x14ac:dyDescent="0.2">
      <c r="B99" s="6"/>
      <c r="C99" s="6"/>
      <c r="D99" s="83"/>
      <c r="E99" s="83"/>
      <c r="F99" s="83"/>
      <c r="G99" s="83"/>
      <c r="H99" s="6"/>
      <c r="I99" s="84"/>
      <c r="J99" s="84"/>
      <c r="N99" s="121"/>
    </row>
    <row r="100" spans="2:14" s="2" customFormat="1" x14ac:dyDescent="0.2">
      <c r="B100" s="6"/>
      <c r="C100" s="6"/>
      <c r="D100" s="83"/>
      <c r="E100" s="83"/>
      <c r="F100" s="83"/>
      <c r="G100" s="83"/>
      <c r="H100" s="6"/>
      <c r="I100" s="84"/>
      <c r="J100" s="84"/>
      <c r="N100" s="121"/>
    </row>
    <row r="101" spans="2:14" s="2" customFormat="1" x14ac:dyDescent="0.2">
      <c r="B101" s="6"/>
      <c r="C101" s="6"/>
      <c r="D101" s="83"/>
      <c r="E101" s="83"/>
      <c r="F101" s="83"/>
      <c r="G101" s="83"/>
      <c r="H101" s="6"/>
      <c r="I101" s="84"/>
      <c r="J101" s="84"/>
      <c r="N101" s="121"/>
    </row>
    <row r="102" spans="2:14" s="2" customFormat="1" x14ac:dyDescent="0.2">
      <c r="B102" s="6"/>
      <c r="C102" s="6"/>
      <c r="D102" s="83"/>
      <c r="E102" s="83"/>
      <c r="F102" s="83"/>
      <c r="G102" s="83"/>
      <c r="H102" s="6"/>
      <c r="I102" s="84"/>
      <c r="J102" s="84"/>
      <c r="N102" s="121"/>
    </row>
    <row r="103" spans="2:14" s="2" customFormat="1" x14ac:dyDescent="0.2">
      <c r="B103" s="6"/>
      <c r="C103" s="6"/>
      <c r="D103" s="83"/>
      <c r="E103" s="83"/>
      <c r="F103" s="83"/>
      <c r="G103" s="83"/>
      <c r="H103" s="6"/>
      <c r="I103" s="84"/>
      <c r="J103" s="84"/>
      <c r="N103" s="121"/>
    </row>
    <row r="104" spans="2:14" s="2" customFormat="1" x14ac:dyDescent="0.2">
      <c r="B104" s="6"/>
      <c r="C104" s="6"/>
      <c r="D104" s="83"/>
      <c r="E104" s="83"/>
      <c r="F104" s="83"/>
      <c r="G104" s="83"/>
      <c r="H104" s="6"/>
      <c r="I104" s="84"/>
      <c r="J104" s="84"/>
      <c r="N104" s="121"/>
    </row>
    <row r="105" spans="2:14" s="2" customFormat="1" x14ac:dyDescent="0.2">
      <c r="B105" s="6"/>
      <c r="C105" s="6"/>
      <c r="D105" s="83"/>
      <c r="E105" s="83"/>
      <c r="F105" s="83"/>
      <c r="G105" s="83"/>
      <c r="H105" s="6"/>
      <c r="I105" s="84"/>
      <c r="J105" s="84"/>
      <c r="N105" s="121"/>
    </row>
    <row r="106" spans="2:14" s="2" customFormat="1" x14ac:dyDescent="0.2">
      <c r="B106" s="6"/>
      <c r="C106" s="6"/>
      <c r="D106" s="83"/>
      <c r="E106" s="83"/>
      <c r="F106" s="83"/>
      <c r="G106" s="83"/>
      <c r="H106" s="6"/>
      <c r="I106" s="84"/>
      <c r="J106" s="84"/>
      <c r="N106" s="121"/>
    </row>
    <row r="107" spans="2:14" s="2" customFormat="1" x14ac:dyDescent="0.2">
      <c r="B107" s="6"/>
      <c r="C107" s="6"/>
      <c r="D107" s="83"/>
      <c r="E107" s="83"/>
      <c r="F107" s="83"/>
      <c r="G107" s="83"/>
      <c r="H107" s="6"/>
      <c r="I107" s="84"/>
      <c r="J107" s="84"/>
      <c r="N107" s="121"/>
    </row>
    <row r="108" spans="2:14" s="2" customFormat="1" x14ac:dyDescent="0.2">
      <c r="B108" s="6"/>
      <c r="C108" s="6"/>
      <c r="D108" s="83"/>
      <c r="E108" s="83"/>
      <c r="F108" s="83"/>
      <c r="G108" s="83"/>
      <c r="H108" s="6"/>
      <c r="I108" s="84"/>
      <c r="J108" s="84"/>
      <c r="N108" s="121"/>
    </row>
    <row r="109" spans="2:14" s="2" customFormat="1" x14ac:dyDescent="0.2">
      <c r="B109" s="6"/>
      <c r="C109" s="6"/>
      <c r="D109" s="83"/>
      <c r="E109" s="83"/>
      <c r="F109" s="83"/>
      <c r="G109" s="83"/>
      <c r="H109" s="6"/>
      <c r="I109" s="84"/>
      <c r="J109" s="84"/>
      <c r="N109" s="121"/>
    </row>
    <row r="110" spans="2:14" s="2" customFormat="1" x14ac:dyDescent="0.2">
      <c r="B110" s="6"/>
      <c r="C110" s="6"/>
      <c r="D110" s="83"/>
      <c r="E110" s="83"/>
      <c r="F110" s="83"/>
      <c r="G110" s="83"/>
      <c r="H110" s="6"/>
      <c r="I110" s="84"/>
      <c r="J110" s="84"/>
      <c r="N110" s="121"/>
    </row>
    <row r="111" spans="2:14" s="2" customFormat="1" x14ac:dyDescent="0.2">
      <c r="B111" s="6"/>
      <c r="C111" s="6"/>
      <c r="D111" s="83"/>
      <c r="E111" s="83"/>
      <c r="F111" s="83"/>
      <c r="G111" s="83"/>
      <c r="H111" s="6"/>
      <c r="I111" s="84"/>
      <c r="J111" s="84"/>
      <c r="N111" s="121"/>
    </row>
    <row r="112" spans="2:14" s="2" customFormat="1" x14ac:dyDescent="0.2">
      <c r="B112" s="6"/>
      <c r="C112" s="6"/>
      <c r="D112" s="83"/>
      <c r="E112" s="83"/>
      <c r="F112" s="83"/>
      <c r="G112" s="83"/>
      <c r="H112" s="6"/>
      <c r="I112" s="84"/>
      <c r="J112" s="84"/>
      <c r="N112" s="121"/>
    </row>
    <row r="113" spans="2:14" s="2" customFormat="1" x14ac:dyDescent="0.2">
      <c r="B113" s="6"/>
      <c r="C113" s="6"/>
      <c r="D113" s="83"/>
      <c r="E113" s="83"/>
      <c r="F113" s="83"/>
      <c r="G113" s="83"/>
      <c r="H113" s="6"/>
      <c r="I113" s="84"/>
      <c r="J113" s="84"/>
      <c r="N113" s="121"/>
    </row>
    <row r="114" spans="2:14" s="2" customFormat="1" x14ac:dyDescent="0.2">
      <c r="B114" s="6"/>
      <c r="C114" s="6"/>
      <c r="D114" s="83"/>
      <c r="E114" s="83"/>
      <c r="F114" s="83"/>
      <c r="G114" s="83"/>
      <c r="H114" s="6"/>
      <c r="I114" s="84"/>
      <c r="J114" s="84"/>
      <c r="N114" s="121"/>
    </row>
    <row r="115" spans="2:14" s="2" customFormat="1" x14ac:dyDescent="0.2">
      <c r="B115" s="6"/>
      <c r="C115" s="6"/>
      <c r="D115" s="83"/>
      <c r="E115" s="83"/>
      <c r="F115" s="83"/>
      <c r="G115" s="83"/>
      <c r="H115" s="6"/>
      <c r="I115" s="84"/>
      <c r="J115" s="84"/>
      <c r="N115" s="121"/>
    </row>
    <row r="116" spans="2:14" s="2" customFormat="1" x14ac:dyDescent="0.2">
      <c r="B116" s="6"/>
      <c r="C116" s="6"/>
      <c r="D116" s="83"/>
      <c r="E116" s="83"/>
      <c r="F116" s="83"/>
      <c r="G116" s="83"/>
      <c r="H116" s="6"/>
      <c r="I116" s="84"/>
      <c r="J116" s="84"/>
      <c r="N116" s="121"/>
    </row>
    <row r="117" spans="2:14" s="2" customFormat="1" x14ac:dyDescent="0.2">
      <c r="B117" s="6"/>
      <c r="C117" s="6"/>
      <c r="D117" s="83"/>
      <c r="E117" s="83"/>
      <c r="F117" s="83"/>
      <c r="G117" s="83"/>
      <c r="H117" s="6"/>
      <c r="I117" s="84"/>
      <c r="J117" s="84"/>
      <c r="N117" s="121"/>
    </row>
    <row r="118" spans="2:14" s="2" customFormat="1" x14ac:dyDescent="0.2">
      <c r="B118" s="6"/>
      <c r="C118" s="6"/>
      <c r="D118" s="83"/>
      <c r="E118" s="83"/>
      <c r="F118" s="83"/>
      <c r="G118" s="83"/>
      <c r="H118" s="6"/>
      <c r="I118" s="84"/>
      <c r="J118" s="84"/>
      <c r="N118" s="121"/>
    </row>
    <row r="119" spans="2:14" s="2" customFormat="1" x14ac:dyDescent="0.2">
      <c r="B119" s="6"/>
      <c r="C119" s="6"/>
      <c r="D119" s="83"/>
      <c r="E119" s="83"/>
      <c r="F119" s="83"/>
      <c r="G119" s="83"/>
      <c r="H119" s="6"/>
      <c r="I119" s="84"/>
      <c r="J119" s="84"/>
      <c r="N119" s="121"/>
    </row>
    <row r="120" spans="2:14" s="2" customFormat="1" x14ac:dyDescent="0.2">
      <c r="B120" s="6"/>
      <c r="C120" s="6"/>
      <c r="D120" s="83"/>
      <c r="E120" s="83"/>
      <c r="F120" s="83"/>
      <c r="G120" s="83"/>
      <c r="H120" s="6"/>
      <c r="I120" s="84"/>
      <c r="J120" s="84"/>
      <c r="N120" s="121"/>
    </row>
    <row r="121" spans="2:14" s="2" customFormat="1" x14ac:dyDescent="0.2">
      <c r="B121" s="6"/>
      <c r="C121" s="6"/>
      <c r="D121" s="83"/>
      <c r="E121" s="83"/>
      <c r="F121" s="83"/>
      <c r="G121" s="83"/>
      <c r="H121" s="6"/>
      <c r="I121" s="84"/>
      <c r="J121" s="84"/>
      <c r="N121" s="121"/>
    </row>
    <row r="122" spans="2:14" s="2" customFormat="1" x14ac:dyDescent="0.2">
      <c r="B122" s="6"/>
      <c r="C122" s="6"/>
      <c r="D122" s="83"/>
      <c r="E122" s="83"/>
      <c r="F122" s="83"/>
      <c r="G122" s="83"/>
      <c r="H122" s="6"/>
      <c r="I122" s="84"/>
      <c r="J122" s="84"/>
      <c r="N122" s="121"/>
    </row>
    <row r="123" spans="2:14" s="2" customFormat="1" x14ac:dyDescent="0.2">
      <c r="B123" s="6"/>
      <c r="C123" s="6"/>
      <c r="D123" s="83"/>
      <c r="E123" s="83"/>
      <c r="F123" s="83"/>
      <c r="G123" s="83"/>
      <c r="H123" s="6"/>
      <c r="I123" s="84"/>
      <c r="J123" s="84"/>
      <c r="N123" s="121"/>
    </row>
    <row r="124" spans="2:14" s="2" customFormat="1" x14ac:dyDescent="0.2">
      <c r="B124" s="6"/>
      <c r="C124" s="6"/>
      <c r="D124" s="83"/>
      <c r="E124" s="83"/>
      <c r="F124" s="83"/>
      <c r="G124" s="83"/>
      <c r="H124" s="6"/>
      <c r="I124" s="84"/>
      <c r="J124" s="84"/>
      <c r="N124" s="121"/>
    </row>
    <row r="125" spans="2:14" s="2" customFormat="1" x14ac:dyDescent="0.2">
      <c r="B125" s="6"/>
      <c r="C125" s="6"/>
      <c r="D125" s="83"/>
      <c r="E125" s="83"/>
      <c r="F125" s="83"/>
      <c r="G125" s="83"/>
      <c r="H125" s="6"/>
      <c r="I125" s="84"/>
      <c r="J125" s="84"/>
      <c r="N125" s="121"/>
    </row>
    <row r="126" spans="2:14" s="2" customFormat="1" x14ac:dyDescent="0.2">
      <c r="B126" s="6"/>
      <c r="C126" s="6"/>
      <c r="D126" s="83"/>
      <c r="E126" s="83"/>
      <c r="F126" s="83"/>
      <c r="G126" s="83"/>
      <c r="H126" s="6"/>
      <c r="I126" s="84"/>
      <c r="J126" s="84"/>
      <c r="N126" s="121"/>
    </row>
    <row r="127" spans="2:14" s="2" customFormat="1" x14ac:dyDescent="0.2">
      <c r="B127" s="6"/>
      <c r="C127" s="6"/>
      <c r="D127" s="83"/>
      <c r="E127" s="83"/>
      <c r="F127" s="83"/>
      <c r="G127" s="83"/>
      <c r="H127" s="6"/>
      <c r="I127" s="84"/>
      <c r="J127" s="84"/>
      <c r="N127" s="121"/>
    </row>
    <row r="128" spans="2:14" s="2" customFormat="1" x14ac:dyDescent="0.2">
      <c r="B128" s="6"/>
      <c r="C128" s="6"/>
      <c r="D128" s="83"/>
      <c r="E128" s="83"/>
      <c r="F128" s="83"/>
      <c r="G128" s="83"/>
      <c r="H128" s="6"/>
      <c r="I128" s="84"/>
      <c r="J128" s="84"/>
      <c r="N128" s="121"/>
    </row>
    <row r="129" spans="2:14" s="2" customFormat="1" x14ac:dyDescent="0.2">
      <c r="B129" s="6"/>
      <c r="C129" s="6"/>
      <c r="D129" s="83"/>
      <c r="E129" s="83"/>
      <c r="F129" s="83"/>
      <c r="G129" s="83"/>
      <c r="H129" s="6"/>
      <c r="I129" s="84"/>
      <c r="J129" s="84"/>
      <c r="N129" s="121"/>
    </row>
    <row r="130" spans="2:14" s="2" customFormat="1" x14ac:dyDescent="0.2">
      <c r="B130" s="6"/>
      <c r="C130" s="6"/>
      <c r="D130" s="83"/>
      <c r="E130" s="83"/>
      <c r="F130" s="83"/>
      <c r="G130" s="83"/>
      <c r="H130" s="6"/>
      <c r="I130" s="84"/>
      <c r="J130" s="84"/>
      <c r="N130" s="121"/>
    </row>
    <row r="131" spans="2:14" s="2" customFormat="1" x14ac:dyDescent="0.2">
      <c r="B131" s="6"/>
      <c r="C131" s="6"/>
      <c r="D131" s="83"/>
      <c r="E131" s="83"/>
      <c r="F131" s="83"/>
      <c r="G131" s="83"/>
      <c r="H131" s="6"/>
      <c r="I131" s="84"/>
      <c r="J131" s="84"/>
      <c r="N131" s="121"/>
    </row>
    <row r="132" spans="2:14" s="2" customFormat="1" x14ac:dyDescent="0.2">
      <c r="B132" s="6"/>
      <c r="C132" s="6"/>
      <c r="D132" s="83"/>
      <c r="E132" s="83"/>
      <c r="F132" s="83"/>
      <c r="G132" s="83"/>
      <c r="H132" s="6"/>
      <c r="I132" s="84"/>
      <c r="J132" s="84"/>
      <c r="N132" s="121"/>
    </row>
    <row r="133" spans="2:14" s="2" customFormat="1" x14ac:dyDescent="0.2">
      <c r="B133" s="6"/>
      <c r="C133" s="6"/>
      <c r="D133" s="83"/>
      <c r="E133" s="83"/>
      <c r="F133" s="83"/>
      <c r="G133" s="83"/>
      <c r="H133" s="6"/>
      <c r="I133" s="84"/>
      <c r="J133" s="84"/>
      <c r="N133" s="121"/>
    </row>
    <row r="134" spans="2:14" s="2" customFormat="1" x14ac:dyDescent="0.2">
      <c r="B134" s="6"/>
      <c r="C134" s="6"/>
      <c r="D134" s="83"/>
      <c r="E134" s="83"/>
      <c r="F134" s="83"/>
      <c r="G134" s="83"/>
      <c r="H134" s="6"/>
      <c r="I134" s="84"/>
      <c r="J134" s="84"/>
      <c r="N134" s="121"/>
    </row>
    <row r="135" spans="2:14" s="2" customFormat="1" x14ac:dyDescent="0.2">
      <c r="B135" s="6"/>
      <c r="C135" s="6"/>
      <c r="D135" s="83"/>
      <c r="E135" s="83"/>
      <c r="F135" s="83"/>
      <c r="G135" s="83"/>
      <c r="H135" s="6"/>
      <c r="I135" s="84"/>
      <c r="J135" s="84"/>
      <c r="N135" s="121"/>
    </row>
    <row r="136" spans="2:14" s="2" customFormat="1" x14ac:dyDescent="0.2">
      <c r="B136" s="6"/>
      <c r="C136" s="6"/>
      <c r="D136" s="83"/>
      <c r="E136" s="83"/>
      <c r="F136" s="83"/>
      <c r="G136" s="83"/>
      <c r="H136" s="6"/>
      <c r="I136" s="84"/>
      <c r="J136" s="84"/>
      <c r="N136" s="121"/>
    </row>
    <row r="137" spans="2:14" s="2" customFormat="1" x14ac:dyDescent="0.2">
      <c r="B137" s="6"/>
      <c r="C137" s="6"/>
      <c r="D137" s="83"/>
      <c r="E137" s="83"/>
      <c r="F137" s="83"/>
      <c r="G137" s="83"/>
      <c r="H137" s="6"/>
      <c r="I137" s="84"/>
      <c r="J137" s="84"/>
      <c r="N137" s="121"/>
    </row>
    <row r="138" spans="2:14" s="2" customFormat="1" x14ac:dyDescent="0.2">
      <c r="B138" s="6"/>
      <c r="C138" s="6"/>
      <c r="D138" s="83"/>
      <c r="E138" s="83"/>
      <c r="F138" s="83"/>
      <c r="G138" s="83"/>
      <c r="H138" s="6"/>
      <c r="I138" s="84"/>
      <c r="J138" s="84"/>
      <c r="N138" s="121"/>
    </row>
    <row r="139" spans="2:14" s="2" customFormat="1" x14ac:dyDescent="0.2">
      <c r="B139" s="6"/>
      <c r="C139" s="6"/>
      <c r="D139" s="83"/>
      <c r="E139" s="83"/>
      <c r="F139" s="83"/>
      <c r="G139" s="83"/>
      <c r="H139" s="6"/>
      <c r="I139" s="84"/>
      <c r="J139" s="84"/>
      <c r="N139" s="121"/>
    </row>
    <row r="140" spans="2:14" s="2" customFormat="1" x14ac:dyDescent="0.2">
      <c r="B140" s="6"/>
      <c r="C140" s="6"/>
      <c r="D140" s="83"/>
      <c r="E140" s="83"/>
      <c r="F140" s="83"/>
      <c r="G140" s="83"/>
      <c r="H140" s="6"/>
      <c r="I140" s="84"/>
      <c r="J140" s="84"/>
      <c r="N140" s="121"/>
    </row>
    <row r="141" spans="2:14" s="2" customFormat="1" x14ac:dyDescent="0.2">
      <c r="B141" s="6"/>
      <c r="C141" s="6"/>
      <c r="D141" s="83"/>
      <c r="E141" s="83"/>
      <c r="F141" s="83"/>
      <c r="G141" s="83"/>
      <c r="H141" s="6"/>
      <c r="I141" s="84"/>
      <c r="J141" s="84"/>
      <c r="N141" s="121"/>
    </row>
    <row r="142" spans="2:14" s="2" customFormat="1" x14ac:dyDescent="0.2">
      <c r="B142" s="6"/>
      <c r="C142" s="6"/>
      <c r="D142" s="83"/>
      <c r="E142" s="83"/>
      <c r="F142" s="83"/>
      <c r="G142" s="83"/>
      <c r="H142" s="6"/>
      <c r="I142" s="84"/>
      <c r="J142" s="84"/>
      <c r="N142" s="121"/>
    </row>
    <row r="143" spans="2:14" s="2" customFormat="1" x14ac:dyDescent="0.2">
      <c r="B143" s="6"/>
      <c r="C143" s="6"/>
      <c r="D143" s="83"/>
      <c r="E143" s="83"/>
      <c r="F143" s="83"/>
      <c r="G143" s="83"/>
      <c r="H143" s="6"/>
      <c r="I143" s="84"/>
      <c r="J143" s="84"/>
      <c r="N143" s="121"/>
    </row>
    <row r="144" spans="2:14" s="2" customFormat="1" x14ac:dyDescent="0.2">
      <c r="B144" s="6"/>
      <c r="C144" s="6"/>
      <c r="D144" s="83"/>
      <c r="E144" s="83"/>
      <c r="F144" s="83"/>
      <c r="G144" s="83"/>
      <c r="H144" s="6"/>
      <c r="I144" s="84"/>
      <c r="J144" s="84"/>
      <c r="N144" s="121"/>
    </row>
    <row r="145" spans="2:14" s="2" customFormat="1" x14ac:dyDescent="0.2">
      <c r="B145" s="6"/>
      <c r="C145" s="6"/>
      <c r="D145" s="83"/>
      <c r="E145" s="83"/>
      <c r="F145" s="83"/>
      <c r="G145" s="83"/>
      <c r="H145" s="6"/>
      <c r="I145" s="84"/>
      <c r="J145" s="84"/>
      <c r="N145" s="121"/>
    </row>
    <row r="146" spans="2:14" s="2" customFormat="1" x14ac:dyDescent="0.2">
      <c r="B146" s="6"/>
      <c r="C146" s="6"/>
      <c r="D146" s="83"/>
      <c r="E146" s="83"/>
      <c r="F146" s="83"/>
      <c r="G146" s="83"/>
      <c r="H146" s="6"/>
      <c r="I146" s="84"/>
      <c r="J146" s="84"/>
      <c r="N146" s="121"/>
    </row>
    <row r="147" spans="2:14" s="2" customFormat="1" x14ac:dyDescent="0.2">
      <c r="B147" s="6"/>
      <c r="C147" s="6"/>
      <c r="D147" s="83"/>
      <c r="E147" s="83"/>
      <c r="F147" s="83"/>
      <c r="G147" s="83"/>
      <c r="H147" s="6"/>
      <c r="I147" s="84"/>
      <c r="J147" s="84"/>
      <c r="N147" s="121"/>
    </row>
    <row r="148" spans="2:14" s="2" customFormat="1" x14ac:dyDescent="0.2">
      <c r="B148" s="6"/>
      <c r="C148" s="6"/>
      <c r="D148" s="83"/>
      <c r="E148" s="83"/>
      <c r="F148" s="83"/>
      <c r="G148" s="83"/>
      <c r="H148" s="6"/>
      <c r="I148" s="84"/>
      <c r="J148" s="84"/>
      <c r="N148" s="121"/>
    </row>
    <row r="149" spans="2:14" s="2" customFormat="1" x14ac:dyDescent="0.2">
      <c r="B149" s="6"/>
      <c r="C149" s="6"/>
      <c r="D149" s="83"/>
      <c r="E149" s="83"/>
      <c r="F149" s="83"/>
      <c r="G149" s="83"/>
      <c r="H149" s="6"/>
      <c r="I149" s="84"/>
      <c r="J149" s="84"/>
      <c r="N149" s="121"/>
    </row>
    <row r="150" spans="2:14" s="2" customFormat="1" x14ac:dyDescent="0.2">
      <c r="B150" s="6"/>
      <c r="C150" s="6"/>
      <c r="D150" s="83"/>
      <c r="E150" s="83"/>
      <c r="F150" s="83"/>
      <c r="G150" s="83"/>
      <c r="H150" s="6"/>
      <c r="I150" s="84"/>
      <c r="J150" s="84"/>
      <c r="N150" s="121"/>
    </row>
    <row r="151" spans="2:14" s="2" customFormat="1" x14ac:dyDescent="0.2">
      <c r="B151" s="6"/>
      <c r="C151" s="6"/>
      <c r="D151" s="83"/>
      <c r="E151" s="83"/>
      <c r="F151" s="83"/>
      <c r="G151" s="83"/>
      <c r="H151" s="6"/>
      <c r="I151" s="84"/>
      <c r="J151" s="84"/>
      <c r="N151" s="121"/>
    </row>
    <row r="152" spans="2:14" s="2" customFormat="1" x14ac:dyDescent="0.2">
      <c r="B152" s="6"/>
      <c r="C152" s="6"/>
      <c r="D152" s="83"/>
      <c r="E152" s="83"/>
      <c r="F152" s="83"/>
      <c r="G152" s="83"/>
      <c r="H152" s="6"/>
      <c r="I152" s="84"/>
      <c r="J152" s="84"/>
      <c r="N152" s="121"/>
    </row>
    <row r="153" spans="2:14" s="2" customFormat="1" x14ac:dyDescent="0.2">
      <c r="B153" s="6"/>
      <c r="C153" s="6"/>
      <c r="D153" s="83"/>
      <c r="E153" s="83"/>
      <c r="F153" s="83"/>
      <c r="G153" s="83"/>
      <c r="H153" s="6"/>
      <c r="I153" s="84"/>
      <c r="J153" s="84"/>
      <c r="N153" s="121"/>
    </row>
    <row r="154" spans="2:14" s="2" customFormat="1" x14ac:dyDescent="0.2">
      <c r="B154" s="6"/>
      <c r="C154" s="6"/>
      <c r="D154" s="83"/>
      <c r="E154" s="83"/>
      <c r="F154" s="83"/>
      <c r="G154" s="83"/>
      <c r="H154" s="6"/>
      <c r="I154" s="84"/>
      <c r="J154" s="84"/>
      <c r="N154" s="121"/>
    </row>
    <row r="155" spans="2:14" s="2" customFormat="1" x14ac:dyDescent="0.2">
      <c r="B155" s="6"/>
      <c r="C155" s="6"/>
      <c r="D155" s="83"/>
      <c r="E155" s="83"/>
      <c r="F155" s="83"/>
      <c r="G155" s="83"/>
      <c r="H155" s="6"/>
      <c r="I155" s="84"/>
      <c r="J155" s="84"/>
      <c r="N155" s="121"/>
    </row>
    <row r="156" spans="2:14" s="2" customFormat="1" x14ac:dyDescent="0.2">
      <c r="B156" s="6"/>
      <c r="C156" s="6"/>
      <c r="D156" s="83"/>
      <c r="E156" s="83"/>
      <c r="F156" s="83"/>
      <c r="G156" s="83"/>
      <c r="H156" s="6"/>
      <c r="I156" s="84"/>
      <c r="J156" s="84"/>
      <c r="N156" s="121"/>
    </row>
    <row r="157" spans="2:14" s="2" customFormat="1" x14ac:dyDescent="0.2">
      <c r="B157" s="6"/>
      <c r="C157" s="6"/>
      <c r="D157" s="83"/>
      <c r="E157" s="83"/>
      <c r="F157" s="83"/>
      <c r="G157" s="83"/>
      <c r="H157" s="6"/>
      <c r="I157" s="84"/>
      <c r="J157" s="84"/>
      <c r="N157" s="121"/>
    </row>
    <row r="158" spans="2:14" s="2" customFormat="1" x14ac:dyDescent="0.2">
      <c r="B158" s="6"/>
      <c r="C158" s="6"/>
      <c r="D158" s="83"/>
      <c r="E158" s="83"/>
      <c r="F158" s="83"/>
      <c r="G158" s="83"/>
      <c r="H158" s="6"/>
      <c r="I158" s="84"/>
      <c r="J158" s="84"/>
      <c r="N158" s="121"/>
    </row>
    <row r="159" spans="2:14" s="2" customFormat="1" x14ac:dyDescent="0.2">
      <c r="B159" s="6"/>
      <c r="C159" s="6"/>
      <c r="D159" s="83"/>
      <c r="E159" s="83"/>
      <c r="F159" s="83"/>
      <c r="G159" s="83"/>
      <c r="H159" s="6"/>
      <c r="I159" s="84"/>
      <c r="J159" s="84"/>
      <c r="N159" s="121"/>
    </row>
    <row r="160" spans="2:14" s="2" customFormat="1" x14ac:dyDescent="0.2">
      <c r="B160" s="6"/>
      <c r="C160" s="6"/>
      <c r="D160" s="83"/>
      <c r="E160" s="83"/>
      <c r="F160" s="83"/>
      <c r="G160" s="83"/>
      <c r="H160" s="6"/>
      <c r="I160" s="84"/>
      <c r="J160" s="84"/>
      <c r="N160" s="121"/>
    </row>
    <row r="161" spans="2:14" s="2" customFormat="1" x14ac:dyDescent="0.2">
      <c r="B161" s="6"/>
      <c r="C161" s="6"/>
      <c r="D161" s="83"/>
      <c r="E161" s="83"/>
      <c r="F161" s="83"/>
      <c r="G161" s="83"/>
      <c r="H161" s="6"/>
      <c r="I161" s="84"/>
      <c r="J161" s="84"/>
      <c r="N161" s="121"/>
    </row>
    <row r="162" spans="2:14" s="2" customFormat="1" x14ac:dyDescent="0.2">
      <c r="B162" s="6"/>
      <c r="C162" s="6"/>
      <c r="D162" s="83"/>
      <c r="E162" s="83"/>
      <c r="F162" s="83"/>
      <c r="G162" s="83"/>
      <c r="H162" s="6"/>
      <c r="I162" s="84"/>
      <c r="J162" s="84"/>
      <c r="N162" s="121"/>
    </row>
    <row r="163" spans="2:14" s="2" customFormat="1" x14ac:dyDescent="0.2">
      <c r="B163" s="6"/>
      <c r="C163" s="6"/>
      <c r="D163" s="83"/>
      <c r="E163" s="83"/>
      <c r="F163" s="83"/>
      <c r="G163" s="83"/>
      <c r="H163" s="6"/>
      <c r="I163" s="84"/>
      <c r="J163" s="84"/>
      <c r="N163" s="121"/>
    </row>
    <row r="164" spans="2:14" s="2" customFormat="1" x14ac:dyDescent="0.2">
      <c r="B164" s="6"/>
      <c r="C164" s="6"/>
      <c r="D164" s="83"/>
      <c r="E164" s="83"/>
      <c r="F164" s="83"/>
      <c r="G164" s="83"/>
      <c r="H164" s="6"/>
      <c r="I164" s="84"/>
      <c r="J164" s="84"/>
      <c r="N164" s="121"/>
    </row>
    <row r="165" spans="2:14" s="2" customFormat="1" x14ac:dyDescent="0.2">
      <c r="B165" s="6"/>
      <c r="C165" s="6"/>
      <c r="D165" s="83"/>
      <c r="E165" s="83"/>
      <c r="F165" s="83"/>
      <c r="G165" s="83"/>
      <c r="H165" s="6"/>
      <c r="I165" s="84"/>
      <c r="J165" s="84"/>
      <c r="N165" s="121"/>
    </row>
    <row r="166" spans="2:14" s="2" customFormat="1" x14ac:dyDescent="0.2">
      <c r="B166" s="6"/>
      <c r="C166" s="6"/>
      <c r="D166" s="83"/>
      <c r="E166" s="83"/>
      <c r="F166" s="83"/>
      <c r="G166" s="83"/>
      <c r="H166" s="6"/>
      <c r="I166" s="84"/>
      <c r="J166" s="84"/>
      <c r="N166" s="121"/>
    </row>
    <row r="167" spans="2:14" s="2" customFormat="1" x14ac:dyDescent="0.2">
      <c r="B167" s="6"/>
      <c r="C167" s="6"/>
      <c r="D167" s="83"/>
      <c r="E167" s="83"/>
      <c r="F167" s="83"/>
      <c r="G167" s="83"/>
      <c r="H167" s="6"/>
      <c r="I167" s="84"/>
      <c r="J167" s="84"/>
      <c r="N167" s="121"/>
    </row>
    <row r="168" spans="2:14" s="2" customFormat="1" x14ac:dyDescent="0.2">
      <c r="B168" s="6"/>
      <c r="C168" s="6"/>
      <c r="D168" s="83"/>
      <c r="E168" s="83"/>
      <c r="F168" s="83"/>
      <c r="G168" s="83"/>
      <c r="H168" s="6"/>
      <c r="I168" s="84"/>
      <c r="J168" s="84"/>
      <c r="N168" s="121"/>
    </row>
    <row r="169" spans="2:14" s="2" customFormat="1" x14ac:dyDescent="0.2">
      <c r="B169" s="6"/>
      <c r="C169" s="6"/>
      <c r="D169" s="83"/>
      <c r="E169" s="83"/>
      <c r="F169" s="83"/>
      <c r="G169" s="83"/>
      <c r="H169" s="6"/>
      <c r="I169" s="84"/>
      <c r="J169" s="84"/>
      <c r="N169" s="121"/>
    </row>
    <row r="170" spans="2:14" s="2" customFormat="1" x14ac:dyDescent="0.2">
      <c r="B170" s="6"/>
      <c r="C170" s="6"/>
      <c r="D170" s="83"/>
      <c r="E170" s="83"/>
      <c r="F170" s="83"/>
      <c r="G170" s="83"/>
      <c r="H170" s="6"/>
      <c r="I170" s="84"/>
      <c r="J170" s="84"/>
      <c r="N170" s="121"/>
    </row>
    <row r="171" spans="2:14" s="2" customFormat="1" x14ac:dyDescent="0.2">
      <c r="B171" s="6"/>
      <c r="C171" s="6"/>
      <c r="D171" s="83"/>
      <c r="E171" s="83"/>
      <c r="F171" s="83"/>
      <c r="G171" s="83"/>
      <c r="H171" s="6"/>
      <c r="I171" s="84"/>
      <c r="J171" s="84"/>
      <c r="N171" s="121"/>
    </row>
    <row r="172" spans="2:14" s="2" customFormat="1" x14ac:dyDescent="0.2">
      <c r="B172" s="6"/>
      <c r="C172" s="6"/>
      <c r="D172" s="83"/>
      <c r="E172" s="83"/>
      <c r="F172" s="83"/>
      <c r="G172" s="83"/>
      <c r="H172" s="6"/>
      <c r="I172" s="84"/>
      <c r="J172" s="84"/>
      <c r="N172" s="121"/>
    </row>
    <row r="173" spans="2:14" s="2" customFormat="1" x14ac:dyDescent="0.2">
      <c r="B173" s="6"/>
      <c r="C173" s="6"/>
      <c r="D173" s="83"/>
      <c r="E173" s="83"/>
      <c r="F173" s="83"/>
      <c r="G173" s="83"/>
      <c r="H173" s="6"/>
      <c r="I173" s="84"/>
      <c r="J173" s="84"/>
      <c r="N173" s="121"/>
    </row>
    <row r="174" spans="2:14" s="2" customFormat="1" x14ac:dyDescent="0.2">
      <c r="B174" s="6"/>
      <c r="C174" s="6"/>
      <c r="D174" s="83"/>
      <c r="E174" s="83"/>
      <c r="F174" s="83"/>
      <c r="G174" s="83"/>
      <c r="H174" s="6"/>
      <c r="I174" s="84"/>
      <c r="J174" s="84"/>
      <c r="N174" s="121"/>
    </row>
    <row r="175" spans="2:14" s="2" customFormat="1" x14ac:dyDescent="0.2">
      <c r="B175" s="6"/>
      <c r="C175" s="6"/>
      <c r="D175" s="83"/>
      <c r="E175" s="83"/>
      <c r="F175" s="83"/>
      <c r="G175" s="83"/>
      <c r="H175" s="6"/>
      <c r="I175" s="84"/>
      <c r="J175" s="84"/>
      <c r="N175" s="121"/>
    </row>
    <row r="176" spans="2:14" s="2" customFormat="1" x14ac:dyDescent="0.2">
      <c r="B176" s="6"/>
      <c r="C176" s="6"/>
      <c r="D176" s="83"/>
      <c r="E176" s="83"/>
      <c r="F176" s="83"/>
      <c r="G176" s="83"/>
      <c r="H176" s="6"/>
      <c r="I176" s="84"/>
      <c r="J176" s="84"/>
      <c r="N176" s="121"/>
    </row>
    <row r="177" spans="2:14" s="2" customFormat="1" x14ac:dyDescent="0.2">
      <c r="B177" s="6"/>
      <c r="C177" s="6"/>
      <c r="D177" s="83"/>
      <c r="E177" s="83"/>
      <c r="F177" s="83"/>
      <c r="G177" s="83"/>
      <c r="H177" s="6"/>
      <c r="I177" s="84"/>
      <c r="J177" s="84"/>
      <c r="N177" s="121"/>
    </row>
    <row r="178" spans="2:14" s="2" customFormat="1" x14ac:dyDescent="0.2">
      <c r="B178" s="6"/>
      <c r="C178" s="6"/>
      <c r="D178" s="83"/>
      <c r="E178" s="83"/>
      <c r="F178" s="83"/>
      <c r="G178" s="83"/>
      <c r="H178" s="6"/>
      <c r="I178" s="84"/>
      <c r="J178" s="84"/>
      <c r="N178" s="121"/>
    </row>
    <row r="179" spans="2:14" s="2" customFormat="1" x14ac:dyDescent="0.2">
      <c r="B179" s="6"/>
      <c r="C179" s="6"/>
      <c r="D179" s="83"/>
      <c r="E179" s="83"/>
      <c r="F179" s="83"/>
      <c r="G179" s="83"/>
      <c r="H179" s="6"/>
      <c r="I179" s="84"/>
      <c r="J179" s="84"/>
      <c r="N179" s="121"/>
    </row>
    <row r="180" spans="2:14" s="2" customFormat="1" x14ac:dyDescent="0.2">
      <c r="B180" s="6"/>
      <c r="C180" s="6"/>
      <c r="D180" s="83"/>
      <c r="E180" s="83"/>
      <c r="F180" s="83"/>
      <c r="G180" s="83"/>
      <c r="H180" s="6"/>
      <c r="I180" s="84"/>
      <c r="J180" s="84"/>
      <c r="N180" s="121"/>
    </row>
    <row r="181" spans="2:14" s="2" customFormat="1" x14ac:dyDescent="0.2">
      <c r="B181" s="6"/>
      <c r="C181" s="6"/>
      <c r="D181" s="83"/>
      <c r="E181" s="83"/>
      <c r="F181" s="83"/>
      <c r="G181" s="83"/>
      <c r="H181" s="6"/>
      <c r="I181" s="84"/>
      <c r="J181" s="84"/>
      <c r="N181" s="121"/>
    </row>
    <row r="182" spans="2:14" s="2" customFormat="1" x14ac:dyDescent="0.2">
      <c r="B182" s="6"/>
      <c r="C182" s="6"/>
      <c r="D182" s="83"/>
      <c r="E182" s="83"/>
      <c r="F182" s="83"/>
      <c r="G182" s="83"/>
      <c r="H182" s="6"/>
      <c r="I182" s="84"/>
      <c r="J182" s="84"/>
      <c r="N182" s="121"/>
    </row>
    <row r="183" spans="2:14" s="2" customFormat="1" x14ac:dyDescent="0.2">
      <c r="B183" s="6"/>
      <c r="C183" s="6"/>
      <c r="D183" s="83"/>
      <c r="E183" s="83"/>
      <c r="F183" s="83"/>
      <c r="G183" s="83"/>
      <c r="H183" s="6"/>
      <c r="I183" s="84"/>
      <c r="J183" s="84"/>
      <c r="N183" s="121"/>
    </row>
    <row r="184" spans="2:14" s="2" customFormat="1" x14ac:dyDescent="0.2">
      <c r="B184" s="6"/>
      <c r="C184" s="6"/>
      <c r="D184" s="83"/>
      <c r="E184" s="83"/>
      <c r="F184" s="83"/>
      <c r="G184" s="83"/>
      <c r="H184" s="6"/>
      <c r="I184" s="84"/>
      <c r="J184" s="84"/>
      <c r="N184" s="121"/>
    </row>
    <row r="185" spans="2:14" s="2" customFormat="1" x14ac:dyDescent="0.2">
      <c r="B185" s="6"/>
      <c r="C185" s="6"/>
      <c r="D185" s="83"/>
      <c r="E185" s="83"/>
      <c r="F185" s="83"/>
      <c r="G185" s="83"/>
      <c r="H185" s="6"/>
      <c r="I185" s="84"/>
      <c r="J185" s="84"/>
      <c r="N185" s="121"/>
    </row>
    <row r="186" spans="2:14" s="2" customFormat="1" x14ac:dyDescent="0.2">
      <c r="B186" s="6"/>
      <c r="C186" s="6"/>
      <c r="D186" s="83"/>
      <c r="E186" s="83"/>
      <c r="F186" s="83"/>
      <c r="G186" s="83"/>
      <c r="H186" s="6"/>
      <c r="I186" s="84"/>
      <c r="J186" s="84"/>
      <c r="N186" s="121"/>
    </row>
    <row r="187" spans="2:14" s="2" customFormat="1" x14ac:dyDescent="0.2">
      <c r="B187" s="6"/>
      <c r="C187" s="6"/>
      <c r="D187" s="83"/>
      <c r="E187" s="83"/>
      <c r="F187" s="83"/>
      <c r="G187" s="83"/>
      <c r="H187" s="6"/>
      <c r="I187" s="84"/>
      <c r="J187" s="84"/>
      <c r="N187" s="121"/>
    </row>
    <row r="188" spans="2:14" s="2" customFormat="1" x14ac:dyDescent="0.2">
      <c r="B188" s="6"/>
      <c r="C188" s="6"/>
      <c r="D188" s="83"/>
      <c r="E188" s="83"/>
      <c r="F188" s="83"/>
      <c r="G188" s="83"/>
      <c r="H188" s="6"/>
      <c r="I188" s="84"/>
      <c r="J188" s="84"/>
      <c r="N188" s="121"/>
    </row>
    <row r="189" spans="2:14" s="2" customFormat="1" x14ac:dyDescent="0.2">
      <c r="B189" s="6"/>
      <c r="C189" s="6"/>
      <c r="D189" s="83"/>
      <c r="E189" s="83"/>
      <c r="F189" s="83"/>
      <c r="G189" s="83"/>
      <c r="H189" s="6"/>
      <c r="I189" s="84"/>
      <c r="J189" s="84"/>
      <c r="N189" s="121"/>
    </row>
    <row r="190" spans="2:14" s="2" customFormat="1" x14ac:dyDescent="0.2">
      <c r="B190" s="6"/>
      <c r="C190" s="6"/>
      <c r="D190" s="83"/>
      <c r="E190" s="83"/>
      <c r="F190" s="83"/>
      <c r="G190" s="83"/>
      <c r="H190" s="6"/>
      <c r="I190" s="84"/>
      <c r="J190" s="84"/>
      <c r="N190" s="121"/>
    </row>
    <row r="191" spans="2:14" s="2" customFormat="1" x14ac:dyDescent="0.2">
      <c r="B191" s="6"/>
      <c r="C191" s="6"/>
      <c r="D191" s="83"/>
      <c r="E191" s="83"/>
      <c r="F191" s="83"/>
      <c r="G191" s="83"/>
      <c r="H191" s="6"/>
      <c r="I191" s="84"/>
      <c r="J191" s="84"/>
      <c r="N191" s="121"/>
    </row>
    <row r="192" spans="2:14" s="2" customFormat="1" x14ac:dyDescent="0.2">
      <c r="B192" s="6"/>
      <c r="C192" s="6"/>
      <c r="D192" s="83"/>
      <c r="E192" s="83"/>
      <c r="F192" s="83"/>
      <c r="G192" s="83"/>
      <c r="H192" s="6"/>
      <c r="I192" s="84"/>
      <c r="J192" s="84"/>
      <c r="N192" s="121"/>
    </row>
    <row r="193" spans="2:14" s="2" customFormat="1" x14ac:dyDescent="0.2">
      <c r="B193" s="6"/>
      <c r="C193" s="6"/>
      <c r="D193" s="83"/>
      <c r="E193" s="83"/>
      <c r="F193" s="83"/>
      <c r="G193" s="83"/>
      <c r="H193" s="6"/>
      <c r="I193" s="84"/>
      <c r="J193" s="84"/>
      <c r="N193" s="121"/>
    </row>
    <row r="194" spans="2:14" s="2" customFormat="1" x14ac:dyDescent="0.2">
      <c r="B194" s="6"/>
      <c r="C194" s="6"/>
      <c r="D194" s="83"/>
      <c r="E194" s="83"/>
      <c r="F194" s="83"/>
      <c r="G194" s="83"/>
      <c r="H194" s="6"/>
      <c r="I194" s="84"/>
      <c r="J194" s="84"/>
      <c r="N194" s="121"/>
    </row>
    <row r="195" spans="2:14" s="2" customFormat="1" x14ac:dyDescent="0.2">
      <c r="B195" s="6"/>
      <c r="C195" s="6"/>
      <c r="D195" s="83"/>
      <c r="E195" s="83"/>
      <c r="F195" s="83"/>
      <c r="G195" s="83"/>
      <c r="H195" s="6"/>
      <c r="I195" s="84"/>
      <c r="J195" s="84"/>
      <c r="N195" s="121"/>
    </row>
    <row r="196" spans="2:14" s="2" customFormat="1" x14ac:dyDescent="0.2">
      <c r="B196" s="6"/>
      <c r="C196" s="6"/>
      <c r="D196" s="83"/>
      <c r="E196" s="83"/>
      <c r="F196" s="83"/>
      <c r="G196" s="83"/>
      <c r="H196" s="6"/>
      <c r="I196" s="84"/>
      <c r="J196" s="84"/>
      <c r="N196" s="121"/>
    </row>
    <row r="197" spans="2:14" s="2" customFormat="1" x14ac:dyDescent="0.2">
      <c r="B197" s="6"/>
      <c r="C197" s="6"/>
      <c r="D197" s="83"/>
      <c r="E197" s="83"/>
      <c r="F197" s="83"/>
      <c r="G197" s="83"/>
      <c r="H197" s="6"/>
      <c r="I197" s="84"/>
      <c r="J197" s="84"/>
      <c r="N197" s="121"/>
    </row>
    <row r="198" spans="2:14" s="2" customFormat="1" x14ac:dyDescent="0.2">
      <c r="B198" s="6"/>
      <c r="C198" s="6"/>
      <c r="D198" s="83"/>
      <c r="E198" s="83"/>
      <c r="F198" s="83"/>
      <c r="G198" s="83"/>
      <c r="H198" s="6"/>
      <c r="I198" s="84"/>
      <c r="J198" s="84"/>
      <c r="N198" s="121"/>
    </row>
    <row r="199" spans="2:14" s="2" customFormat="1" x14ac:dyDescent="0.2">
      <c r="B199" s="6"/>
      <c r="C199" s="6"/>
      <c r="D199" s="83"/>
      <c r="E199" s="83"/>
      <c r="F199" s="83"/>
      <c r="G199" s="83"/>
      <c r="H199" s="6"/>
      <c r="I199" s="84"/>
      <c r="J199" s="84"/>
      <c r="N199" s="121"/>
    </row>
    <row r="200" spans="2:14" s="2" customFormat="1" x14ac:dyDescent="0.2">
      <c r="B200" s="6"/>
      <c r="C200" s="6"/>
      <c r="D200" s="83"/>
      <c r="E200" s="83"/>
      <c r="F200" s="83"/>
      <c r="G200" s="83"/>
      <c r="H200" s="6"/>
      <c r="I200" s="84"/>
      <c r="J200" s="84"/>
      <c r="N200" s="121"/>
    </row>
    <row r="201" spans="2:14" s="2" customFormat="1" x14ac:dyDescent="0.2">
      <c r="B201" s="6"/>
      <c r="C201" s="6"/>
      <c r="D201" s="83"/>
      <c r="E201" s="83"/>
      <c r="F201" s="83"/>
      <c r="G201" s="83"/>
      <c r="H201" s="6"/>
      <c r="I201" s="84"/>
      <c r="J201" s="84"/>
      <c r="N201" s="121"/>
    </row>
    <row r="202" spans="2:14" s="2" customFormat="1" x14ac:dyDescent="0.2">
      <c r="B202" s="6"/>
      <c r="C202" s="6"/>
      <c r="D202" s="83"/>
      <c r="E202" s="83"/>
      <c r="F202" s="83"/>
      <c r="G202" s="83"/>
      <c r="H202" s="6"/>
      <c r="I202" s="84"/>
      <c r="J202" s="84"/>
      <c r="N202" s="121"/>
    </row>
    <row r="203" spans="2:14" s="2" customFormat="1" x14ac:dyDescent="0.2">
      <c r="B203" s="6"/>
      <c r="C203" s="6"/>
      <c r="D203" s="83"/>
      <c r="E203" s="83"/>
      <c r="F203" s="83"/>
      <c r="G203" s="83"/>
      <c r="H203" s="6"/>
      <c r="I203" s="84"/>
      <c r="J203" s="84"/>
      <c r="N203" s="121"/>
    </row>
    <row r="204" spans="2:14" s="2" customFormat="1" x14ac:dyDescent="0.2">
      <c r="B204" s="6"/>
      <c r="C204" s="6"/>
      <c r="D204" s="83"/>
      <c r="E204" s="83"/>
      <c r="F204" s="83"/>
      <c r="G204" s="83"/>
      <c r="H204" s="6"/>
      <c r="I204" s="84"/>
      <c r="J204" s="84"/>
      <c r="N204" s="121"/>
    </row>
    <row r="205" spans="2:14" s="2" customFormat="1" x14ac:dyDescent="0.2">
      <c r="B205" s="6"/>
      <c r="C205" s="6"/>
      <c r="D205" s="83"/>
      <c r="E205" s="83"/>
      <c r="F205" s="83"/>
      <c r="G205" s="83"/>
      <c r="H205" s="6"/>
      <c r="I205" s="84"/>
      <c r="J205" s="84"/>
      <c r="N205" s="121"/>
    </row>
    <row r="206" spans="2:14" s="2" customFormat="1" x14ac:dyDescent="0.2">
      <c r="B206" s="6"/>
      <c r="C206" s="6"/>
      <c r="D206" s="83"/>
      <c r="E206" s="83"/>
      <c r="F206" s="83"/>
      <c r="G206" s="83"/>
      <c r="H206" s="6"/>
      <c r="I206" s="84"/>
      <c r="J206" s="84"/>
      <c r="N206" s="121"/>
    </row>
    <row r="207" spans="2:14" s="2" customFormat="1" x14ac:dyDescent="0.2">
      <c r="B207" s="6"/>
      <c r="C207" s="6"/>
      <c r="D207" s="83"/>
      <c r="E207" s="83"/>
      <c r="F207" s="83"/>
      <c r="G207" s="83"/>
      <c r="H207" s="6"/>
      <c r="I207" s="84"/>
      <c r="J207" s="84"/>
      <c r="N207" s="121"/>
    </row>
    <row r="208" spans="2:14" s="2" customFormat="1" x14ac:dyDescent="0.2">
      <c r="B208" s="6"/>
      <c r="C208" s="6"/>
      <c r="D208" s="83"/>
      <c r="E208" s="83"/>
      <c r="F208" s="83"/>
      <c r="G208" s="83"/>
      <c r="H208" s="6"/>
      <c r="I208" s="84"/>
      <c r="J208" s="84"/>
      <c r="N208" s="121"/>
    </row>
    <row r="209" spans="2:14" s="2" customFormat="1" x14ac:dyDescent="0.2">
      <c r="B209" s="6"/>
      <c r="C209" s="6"/>
      <c r="D209" s="83"/>
      <c r="E209" s="83"/>
      <c r="F209" s="83"/>
      <c r="G209" s="83"/>
      <c r="H209" s="6"/>
      <c r="I209" s="84"/>
      <c r="J209" s="84"/>
      <c r="N209" s="121"/>
    </row>
    <row r="210" spans="2:14" s="2" customFormat="1" x14ac:dyDescent="0.2">
      <c r="B210" s="6"/>
      <c r="C210" s="6"/>
      <c r="D210" s="83"/>
      <c r="E210" s="83"/>
      <c r="F210" s="83"/>
      <c r="G210" s="83"/>
      <c r="H210" s="6"/>
      <c r="I210" s="84"/>
      <c r="J210" s="84"/>
      <c r="N210" s="121"/>
    </row>
    <row r="211" spans="2:14" s="2" customFormat="1" x14ac:dyDescent="0.2">
      <c r="B211" s="6"/>
      <c r="C211" s="6"/>
      <c r="D211" s="83"/>
      <c r="E211" s="83"/>
      <c r="F211" s="83"/>
      <c r="G211" s="83"/>
      <c r="H211" s="6"/>
      <c r="I211" s="84"/>
      <c r="J211" s="84"/>
      <c r="N211" s="121"/>
    </row>
    <row r="212" spans="2:14" s="2" customFormat="1" x14ac:dyDescent="0.2">
      <c r="B212" s="6"/>
      <c r="C212" s="6"/>
      <c r="D212" s="83"/>
      <c r="E212" s="83"/>
      <c r="F212" s="83"/>
      <c r="G212" s="83"/>
      <c r="H212" s="6"/>
      <c r="I212" s="84"/>
      <c r="J212" s="84"/>
      <c r="N212" s="121"/>
    </row>
    <row r="213" spans="2:14" s="2" customFormat="1" x14ac:dyDescent="0.2">
      <c r="B213" s="6"/>
      <c r="C213" s="6"/>
      <c r="D213" s="83"/>
      <c r="E213" s="83"/>
      <c r="F213" s="83"/>
      <c r="G213" s="83"/>
      <c r="H213" s="6"/>
      <c r="I213" s="84"/>
      <c r="J213" s="84"/>
      <c r="N213" s="121"/>
    </row>
    <row r="214" spans="2:14" s="2" customFormat="1" x14ac:dyDescent="0.2">
      <c r="B214" s="6"/>
      <c r="C214" s="6"/>
      <c r="D214" s="83"/>
      <c r="E214" s="83"/>
      <c r="F214" s="83"/>
      <c r="G214" s="83"/>
      <c r="H214" s="6"/>
      <c r="I214" s="84"/>
      <c r="J214" s="84"/>
      <c r="N214" s="121"/>
    </row>
    <row r="215" spans="2:14" s="2" customFormat="1" x14ac:dyDescent="0.2">
      <c r="B215" s="6"/>
      <c r="C215" s="6"/>
      <c r="D215" s="83"/>
      <c r="E215" s="83"/>
      <c r="F215" s="83"/>
      <c r="G215" s="83"/>
      <c r="H215" s="6"/>
      <c r="I215" s="84"/>
      <c r="J215" s="84"/>
      <c r="N215" s="121"/>
    </row>
    <row r="216" spans="2:14" s="2" customFormat="1" x14ac:dyDescent="0.2">
      <c r="B216" s="6"/>
      <c r="C216" s="6"/>
      <c r="D216" s="83"/>
      <c r="E216" s="83"/>
      <c r="F216" s="83"/>
      <c r="G216" s="83"/>
      <c r="H216" s="6"/>
      <c r="I216" s="84"/>
      <c r="J216" s="84"/>
      <c r="N216" s="121"/>
    </row>
    <row r="217" spans="2:14" s="2" customFormat="1" x14ac:dyDescent="0.2">
      <c r="B217" s="6"/>
      <c r="C217" s="6"/>
      <c r="D217" s="83"/>
      <c r="E217" s="83"/>
      <c r="F217" s="83"/>
      <c r="G217" s="83"/>
      <c r="H217" s="6"/>
      <c r="I217" s="84"/>
      <c r="J217" s="84"/>
      <c r="N217" s="121"/>
    </row>
    <row r="218" spans="2:14" s="2" customFormat="1" x14ac:dyDescent="0.2">
      <c r="B218" s="6"/>
      <c r="C218" s="6"/>
      <c r="D218" s="83"/>
      <c r="E218" s="83"/>
      <c r="F218" s="83"/>
      <c r="G218" s="83"/>
      <c r="H218" s="6"/>
      <c r="I218" s="84"/>
      <c r="J218" s="84"/>
      <c r="N218" s="121"/>
    </row>
    <row r="219" spans="2:14" s="2" customFormat="1" x14ac:dyDescent="0.2">
      <c r="B219" s="6"/>
      <c r="C219" s="6"/>
      <c r="D219" s="83"/>
      <c r="E219" s="83"/>
      <c r="F219" s="83"/>
      <c r="G219" s="83"/>
      <c r="H219" s="6"/>
      <c r="I219" s="84"/>
      <c r="J219" s="84"/>
      <c r="N219" s="121"/>
    </row>
    <row r="220" spans="2:14" s="2" customFormat="1" x14ac:dyDescent="0.2">
      <c r="B220" s="6"/>
      <c r="C220" s="6"/>
      <c r="D220" s="83"/>
      <c r="E220" s="83"/>
      <c r="F220" s="83"/>
      <c r="G220" s="83"/>
      <c r="H220" s="6"/>
      <c r="I220" s="84"/>
      <c r="J220" s="84"/>
      <c r="N220" s="121"/>
    </row>
    <row r="221" spans="2:14" s="2" customFormat="1" x14ac:dyDescent="0.2">
      <c r="B221" s="6"/>
      <c r="C221" s="6"/>
      <c r="D221" s="83"/>
      <c r="E221" s="83"/>
      <c r="F221" s="83"/>
      <c r="G221" s="83"/>
      <c r="H221" s="6"/>
      <c r="I221" s="84"/>
      <c r="J221" s="84"/>
      <c r="N221" s="121"/>
    </row>
    <row r="222" spans="2:14" s="2" customFormat="1" x14ac:dyDescent="0.2">
      <c r="B222" s="6"/>
      <c r="C222" s="6"/>
      <c r="D222" s="83"/>
      <c r="E222" s="83"/>
      <c r="F222" s="83"/>
      <c r="G222" s="83"/>
      <c r="H222" s="6"/>
      <c r="I222" s="84"/>
      <c r="J222" s="84"/>
      <c r="N222" s="121"/>
    </row>
    <row r="223" spans="2:14" s="2" customFormat="1" x14ac:dyDescent="0.2">
      <c r="B223" s="6"/>
      <c r="C223" s="6"/>
      <c r="D223" s="83"/>
      <c r="E223" s="83"/>
      <c r="F223" s="83"/>
      <c r="G223" s="83"/>
      <c r="H223" s="6"/>
      <c r="I223" s="84"/>
      <c r="J223" s="84"/>
      <c r="N223" s="121"/>
    </row>
    <row r="224" spans="2:14" s="2" customFormat="1" x14ac:dyDescent="0.2">
      <c r="B224" s="6"/>
      <c r="C224" s="6"/>
      <c r="D224" s="83"/>
      <c r="E224" s="83"/>
      <c r="F224" s="83"/>
      <c r="G224" s="83"/>
      <c r="H224" s="6"/>
      <c r="I224" s="84"/>
      <c r="J224" s="84"/>
      <c r="N224" s="121"/>
    </row>
    <row r="225" spans="2:14" s="2" customFormat="1" x14ac:dyDescent="0.2">
      <c r="B225" s="6"/>
      <c r="C225" s="6"/>
      <c r="D225" s="83"/>
      <c r="E225" s="83"/>
      <c r="F225" s="83"/>
      <c r="G225" s="83"/>
      <c r="H225" s="6"/>
      <c r="I225" s="84"/>
      <c r="J225" s="84"/>
      <c r="N225" s="121"/>
    </row>
    <row r="226" spans="2:14" s="2" customFormat="1" x14ac:dyDescent="0.2">
      <c r="B226" s="6"/>
      <c r="C226" s="6"/>
      <c r="D226" s="83"/>
      <c r="E226" s="83"/>
      <c r="F226" s="83"/>
      <c r="G226" s="83"/>
      <c r="H226" s="6"/>
      <c r="I226" s="84"/>
      <c r="J226" s="84"/>
      <c r="N226" s="121"/>
    </row>
    <row r="227" spans="2:14" s="2" customFormat="1" x14ac:dyDescent="0.2">
      <c r="B227" s="6"/>
      <c r="C227" s="6"/>
      <c r="D227" s="83"/>
      <c r="E227" s="83"/>
      <c r="F227" s="83"/>
      <c r="G227" s="83"/>
      <c r="H227" s="6"/>
      <c r="I227" s="84"/>
      <c r="J227" s="84"/>
      <c r="N227" s="121"/>
    </row>
    <row r="228" spans="2:14" s="2" customFormat="1" x14ac:dyDescent="0.2">
      <c r="B228" s="6"/>
      <c r="C228" s="6"/>
      <c r="D228" s="83"/>
      <c r="E228" s="83"/>
      <c r="F228" s="83"/>
      <c r="G228" s="83"/>
      <c r="H228" s="6"/>
      <c r="I228" s="84"/>
      <c r="J228" s="84"/>
      <c r="N228" s="121"/>
    </row>
    <row r="229" spans="2:14" s="2" customFormat="1" x14ac:dyDescent="0.2">
      <c r="B229" s="6"/>
      <c r="C229" s="6"/>
      <c r="D229" s="83"/>
      <c r="E229" s="83"/>
      <c r="F229" s="83"/>
      <c r="G229" s="83"/>
      <c r="H229" s="6"/>
      <c r="I229" s="84"/>
      <c r="J229" s="84"/>
      <c r="N229" s="121"/>
    </row>
    <row r="230" spans="2:14" s="2" customFormat="1" x14ac:dyDescent="0.2">
      <c r="B230" s="6"/>
      <c r="C230" s="6"/>
      <c r="D230" s="83"/>
      <c r="E230" s="83"/>
      <c r="F230" s="83"/>
      <c r="G230" s="83"/>
      <c r="H230" s="6"/>
      <c r="I230" s="84"/>
      <c r="J230" s="84"/>
      <c r="N230" s="121"/>
    </row>
    <row r="231" spans="2:14" s="2" customFormat="1" x14ac:dyDescent="0.2">
      <c r="B231" s="6"/>
      <c r="C231" s="6"/>
      <c r="D231" s="83"/>
      <c r="E231" s="83"/>
      <c r="F231" s="83"/>
      <c r="G231" s="83"/>
      <c r="H231" s="6"/>
      <c r="I231" s="84"/>
      <c r="J231" s="84"/>
      <c r="N231" s="121"/>
    </row>
    <row r="232" spans="2:14" s="2" customFormat="1" x14ac:dyDescent="0.2">
      <c r="B232" s="6"/>
      <c r="C232" s="6"/>
      <c r="D232" s="83"/>
      <c r="E232" s="83"/>
      <c r="F232" s="83"/>
      <c r="G232" s="83"/>
      <c r="H232" s="6"/>
      <c r="I232" s="84"/>
      <c r="J232" s="84"/>
      <c r="N232" s="121"/>
    </row>
    <row r="233" spans="2:14" s="2" customFormat="1" x14ac:dyDescent="0.2">
      <c r="B233" s="6"/>
      <c r="C233" s="6"/>
      <c r="D233" s="83"/>
      <c r="E233" s="83"/>
      <c r="F233" s="83"/>
      <c r="G233" s="83"/>
      <c r="H233" s="6"/>
      <c r="I233" s="84"/>
      <c r="J233" s="84"/>
      <c r="N233" s="121"/>
    </row>
    <row r="234" spans="2:14" s="2" customFormat="1" x14ac:dyDescent="0.2">
      <c r="B234" s="6"/>
      <c r="C234" s="6"/>
      <c r="D234" s="83"/>
      <c r="E234" s="83"/>
      <c r="F234" s="83"/>
      <c r="G234" s="83"/>
      <c r="H234" s="6"/>
      <c r="I234" s="84"/>
      <c r="J234" s="84"/>
      <c r="N234" s="121"/>
    </row>
    <row r="235" spans="2:14" s="2" customFormat="1" x14ac:dyDescent="0.2">
      <c r="B235" s="6"/>
      <c r="C235" s="6"/>
      <c r="D235" s="83"/>
      <c r="E235" s="83"/>
      <c r="F235" s="83"/>
      <c r="G235" s="83"/>
      <c r="H235" s="6"/>
      <c r="I235" s="84"/>
      <c r="J235" s="84"/>
      <c r="N235" s="121"/>
    </row>
    <row r="236" spans="2:14" s="2" customFormat="1" x14ac:dyDescent="0.2">
      <c r="B236" s="6"/>
      <c r="C236" s="6"/>
      <c r="D236" s="83"/>
      <c r="E236" s="83"/>
      <c r="F236" s="83"/>
      <c r="G236" s="83"/>
      <c r="H236" s="6"/>
      <c r="I236" s="84"/>
      <c r="J236" s="84"/>
      <c r="N236" s="121"/>
    </row>
    <row r="237" spans="2:14" s="2" customFormat="1" x14ac:dyDescent="0.2">
      <c r="B237" s="6"/>
      <c r="C237" s="6"/>
      <c r="D237" s="83"/>
      <c r="E237" s="83"/>
      <c r="F237" s="83"/>
      <c r="G237" s="83"/>
      <c r="H237" s="6"/>
      <c r="I237" s="84"/>
      <c r="J237" s="84"/>
      <c r="N237" s="121"/>
    </row>
    <row r="238" spans="2:14" s="2" customFormat="1" x14ac:dyDescent="0.2">
      <c r="B238" s="6"/>
      <c r="C238" s="6"/>
      <c r="D238" s="83"/>
      <c r="E238" s="83"/>
      <c r="F238" s="83"/>
      <c r="G238" s="83"/>
      <c r="H238" s="6"/>
      <c r="I238" s="84"/>
      <c r="J238" s="84"/>
      <c r="N238" s="121"/>
    </row>
    <row r="239" spans="2:14" s="2" customFormat="1" x14ac:dyDescent="0.2">
      <c r="B239" s="6"/>
      <c r="C239" s="6"/>
      <c r="D239" s="83"/>
      <c r="E239" s="83"/>
      <c r="F239" s="83"/>
      <c r="G239" s="83"/>
      <c r="H239" s="6"/>
      <c r="I239" s="84"/>
      <c r="J239" s="84"/>
      <c r="N239" s="121"/>
    </row>
    <row r="240" spans="2:14" s="2" customFormat="1" x14ac:dyDescent="0.2">
      <c r="B240" s="6"/>
      <c r="C240" s="6"/>
      <c r="D240" s="83"/>
      <c r="E240" s="83"/>
      <c r="F240" s="83"/>
      <c r="G240" s="83"/>
      <c r="H240" s="6"/>
      <c r="I240" s="84"/>
      <c r="J240" s="84"/>
      <c r="N240" s="121"/>
    </row>
    <row r="241" spans="2:14" s="2" customFormat="1" x14ac:dyDescent="0.2">
      <c r="B241" s="6"/>
      <c r="C241" s="6"/>
      <c r="D241" s="83"/>
      <c r="E241" s="83"/>
      <c r="F241" s="83"/>
      <c r="G241" s="83"/>
      <c r="H241" s="6"/>
      <c r="I241" s="84"/>
      <c r="J241" s="84"/>
      <c r="N241" s="121"/>
    </row>
    <row r="242" spans="2:14" s="2" customFormat="1" x14ac:dyDescent="0.2">
      <c r="B242" s="6"/>
      <c r="C242" s="6"/>
      <c r="D242" s="83"/>
      <c r="E242" s="83"/>
      <c r="F242" s="83"/>
      <c r="G242" s="83"/>
      <c r="H242" s="6"/>
      <c r="I242" s="84"/>
      <c r="J242" s="84"/>
      <c r="N242" s="121"/>
    </row>
    <row r="243" spans="2:14" s="2" customFormat="1" x14ac:dyDescent="0.2">
      <c r="B243" s="6"/>
      <c r="C243" s="6"/>
      <c r="D243" s="83"/>
      <c r="E243" s="83"/>
      <c r="F243" s="83"/>
      <c r="G243" s="83"/>
      <c r="H243" s="6"/>
      <c r="I243" s="84"/>
      <c r="J243" s="84"/>
      <c r="N243" s="121"/>
    </row>
    <row r="244" spans="2:14" s="2" customFormat="1" x14ac:dyDescent="0.2">
      <c r="B244" s="6"/>
      <c r="C244" s="6"/>
      <c r="D244" s="83"/>
      <c r="E244" s="83"/>
      <c r="F244" s="83"/>
      <c r="G244" s="83"/>
      <c r="H244" s="6"/>
      <c r="I244" s="84"/>
      <c r="J244" s="84"/>
      <c r="N244" s="121"/>
    </row>
    <row r="245" spans="2:14" s="2" customFormat="1" x14ac:dyDescent="0.2">
      <c r="B245" s="6"/>
      <c r="C245" s="6"/>
      <c r="D245" s="83"/>
      <c r="E245" s="83"/>
      <c r="F245" s="83"/>
      <c r="G245" s="83"/>
      <c r="H245" s="6"/>
      <c r="I245" s="84"/>
      <c r="J245" s="84"/>
      <c r="N245" s="121"/>
    </row>
    <row r="246" spans="2:14" s="2" customFormat="1" x14ac:dyDescent="0.2">
      <c r="B246" s="6"/>
      <c r="C246" s="6"/>
      <c r="D246" s="83"/>
      <c r="E246" s="83"/>
      <c r="F246" s="83"/>
      <c r="G246" s="83"/>
      <c r="H246" s="6"/>
      <c r="I246" s="84"/>
      <c r="J246" s="84"/>
      <c r="N246" s="121"/>
    </row>
    <row r="247" spans="2:14" s="2" customFormat="1" x14ac:dyDescent="0.2">
      <c r="B247" s="6"/>
      <c r="C247" s="6"/>
      <c r="D247" s="83"/>
      <c r="E247" s="83"/>
      <c r="F247" s="83"/>
      <c r="G247" s="83"/>
      <c r="H247" s="6"/>
      <c r="I247" s="84"/>
      <c r="J247" s="84"/>
      <c r="N247" s="121"/>
    </row>
    <row r="248" spans="2:14" s="2" customFormat="1" x14ac:dyDescent="0.2">
      <c r="B248" s="6"/>
      <c r="C248" s="6"/>
      <c r="D248" s="83"/>
      <c r="E248" s="83"/>
      <c r="F248" s="83"/>
      <c r="G248" s="83"/>
      <c r="H248" s="6"/>
      <c r="I248" s="84"/>
      <c r="J248" s="84"/>
      <c r="N248" s="121"/>
    </row>
    <row r="249" spans="2:14" s="2" customFormat="1" x14ac:dyDescent="0.2">
      <c r="B249" s="6"/>
      <c r="C249" s="6"/>
      <c r="D249" s="83"/>
      <c r="E249" s="83"/>
      <c r="F249" s="83"/>
      <c r="G249" s="83"/>
      <c r="H249" s="6"/>
      <c r="I249" s="84"/>
      <c r="J249" s="84"/>
      <c r="N249" s="121"/>
    </row>
    <row r="250" spans="2:14" s="2" customFormat="1" x14ac:dyDescent="0.2">
      <c r="B250" s="6"/>
      <c r="C250" s="6"/>
      <c r="D250" s="83"/>
      <c r="E250" s="83"/>
      <c r="F250" s="83"/>
      <c r="G250" s="83"/>
      <c r="H250" s="6"/>
      <c r="I250" s="84"/>
      <c r="J250" s="84"/>
      <c r="N250" s="121"/>
    </row>
    <row r="251" spans="2:14" s="2" customFormat="1" x14ac:dyDescent="0.2">
      <c r="B251" s="6"/>
      <c r="C251" s="6"/>
      <c r="D251" s="83"/>
      <c r="E251" s="83"/>
      <c r="F251" s="83"/>
      <c r="G251" s="83"/>
      <c r="H251" s="6"/>
      <c r="I251" s="84"/>
      <c r="J251" s="84"/>
      <c r="N251" s="121"/>
    </row>
    <row r="252" spans="2:14" s="2" customFormat="1" x14ac:dyDescent="0.2">
      <c r="B252" s="6"/>
      <c r="C252" s="6"/>
      <c r="D252" s="83"/>
      <c r="E252" s="83"/>
      <c r="F252" s="83"/>
      <c r="G252" s="83"/>
      <c r="H252" s="6"/>
      <c r="I252" s="84"/>
      <c r="J252" s="84"/>
      <c r="N252" s="121"/>
    </row>
    <row r="253" spans="2:14" s="2" customFormat="1" x14ac:dyDescent="0.2">
      <c r="B253" s="6"/>
      <c r="C253" s="6"/>
      <c r="D253" s="83"/>
      <c r="E253" s="83"/>
      <c r="F253" s="83"/>
      <c r="G253" s="83"/>
      <c r="H253" s="6"/>
      <c r="I253" s="84"/>
      <c r="J253" s="84"/>
      <c r="N253" s="121"/>
    </row>
    <row r="254" spans="2:14" s="2" customFormat="1" x14ac:dyDescent="0.2">
      <c r="B254" s="6"/>
      <c r="C254" s="6"/>
      <c r="D254" s="83"/>
      <c r="E254" s="83"/>
      <c r="F254" s="83"/>
      <c r="G254" s="83"/>
      <c r="H254" s="6"/>
      <c r="I254" s="84"/>
      <c r="J254" s="84"/>
      <c r="N254" s="121"/>
    </row>
    <row r="255" spans="2:14" s="2" customFormat="1" x14ac:dyDescent="0.2">
      <c r="B255" s="6"/>
      <c r="C255" s="6"/>
      <c r="D255" s="83"/>
      <c r="E255" s="83"/>
      <c r="F255" s="83"/>
      <c r="G255" s="83"/>
      <c r="H255" s="6"/>
      <c r="I255" s="84"/>
      <c r="J255" s="84"/>
      <c r="N255" s="121"/>
    </row>
    <row r="256" spans="2:14" s="2" customFormat="1" x14ac:dyDescent="0.2">
      <c r="B256" s="6"/>
      <c r="C256" s="6"/>
      <c r="D256" s="83"/>
      <c r="E256" s="83"/>
      <c r="F256" s="83"/>
      <c r="G256" s="83"/>
      <c r="H256" s="6"/>
      <c r="I256" s="84"/>
      <c r="J256" s="84"/>
      <c r="N256" s="121"/>
    </row>
    <row r="257" spans="2:14" s="2" customFormat="1" x14ac:dyDescent="0.2">
      <c r="B257" s="6"/>
      <c r="C257" s="6"/>
      <c r="D257" s="83"/>
      <c r="E257" s="83"/>
      <c r="F257" s="83"/>
      <c r="G257" s="83"/>
      <c r="H257" s="6"/>
      <c r="I257" s="84"/>
      <c r="J257" s="84"/>
      <c r="N257" s="121"/>
    </row>
    <row r="258" spans="2:14" s="2" customFormat="1" x14ac:dyDescent="0.2">
      <c r="B258" s="6"/>
      <c r="C258" s="6"/>
      <c r="D258" s="83"/>
      <c r="E258" s="83"/>
      <c r="F258" s="83"/>
      <c r="G258" s="83"/>
      <c r="H258" s="6"/>
      <c r="I258" s="84"/>
      <c r="J258" s="84"/>
      <c r="N258" s="121"/>
    </row>
    <row r="259" spans="2:14" s="2" customFormat="1" x14ac:dyDescent="0.2">
      <c r="B259" s="6"/>
      <c r="C259" s="6"/>
      <c r="D259" s="83"/>
      <c r="E259" s="83"/>
      <c r="F259" s="83"/>
      <c r="G259" s="83"/>
      <c r="H259" s="6"/>
      <c r="I259" s="84"/>
      <c r="J259" s="84"/>
      <c r="N259" s="121"/>
    </row>
    <row r="260" spans="2:14" s="2" customFormat="1" x14ac:dyDescent="0.2">
      <c r="B260" s="6"/>
      <c r="C260" s="6"/>
      <c r="D260" s="83"/>
      <c r="E260" s="83"/>
      <c r="F260" s="83"/>
      <c r="G260" s="83"/>
      <c r="H260" s="6"/>
      <c r="I260" s="84"/>
      <c r="J260" s="84"/>
      <c r="N260" s="121"/>
    </row>
    <row r="261" spans="2:14" s="2" customFormat="1" x14ac:dyDescent="0.2">
      <c r="B261" s="6"/>
      <c r="C261" s="6"/>
      <c r="D261" s="83"/>
      <c r="E261" s="83"/>
      <c r="F261" s="83"/>
      <c r="G261" s="83"/>
      <c r="H261" s="6"/>
      <c r="I261" s="84"/>
      <c r="J261" s="84"/>
      <c r="N261" s="121"/>
    </row>
    <row r="262" spans="2:14" s="2" customFormat="1" x14ac:dyDescent="0.2">
      <c r="B262" s="6"/>
      <c r="C262" s="6"/>
      <c r="D262" s="83"/>
      <c r="E262" s="83"/>
      <c r="F262" s="83"/>
      <c r="G262" s="83"/>
      <c r="H262" s="6"/>
      <c r="I262" s="84"/>
      <c r="J262" s="84"/>
      <c r="N262" s="121"/>
    </row>
    <row r="263" spans="2:14" s="2" customFormat="1" x14ac:dyDescent="0.2">
      <c r="B263" s="6"/>
      <c r="C263" s="6"/>
      <c r="D263" s="83"/>
      <c r="E263" s="83"/>
      <c r="F263" s="83"/>
      <c r="G263" s="83"/>
      <c r="H263" s="6"/>
      <c r="I263" s="84"/>
      <c r="J263" s="84"/>
      <c r="N263" s="121"/>
    </row>
    <row r="264" spans="2:14" s="2" customFormat="1" x14ac:dyDescent="0.2">
      <c r="B264" s="6"/>
      <c r="C264" s="6"/>
      <c r="D264" s="83"/>
      <c r="E264" s="83"/>
      <c r="F264" s="83"/>
      <c r="G264" s="83"/>
      <c r="H264" s="6"/>
      <c r="I264" s="84"/>
      <c r="J264" s="84"/>
      <c r="N264" s="121"/>
    </row>
    <row r="265" spans="2:14" s="2" customFormat="1" x14ac:dyDescent="0.2">
      <c r="B265" s="6"/>
      <c r="C265" s="6"/>
      <c r="D265" s="83"/>
      <c r="E265" s="83"/>
      <c r="F265" s="83"/>
      <c r="G265" s="83"/>
      <c r="H265" s="6"/>
      <c r="I265" s="84"/>
      <c r="J265" s="84"/>
      <c r="N265" s="121"/>
    </row>
    <row r="266" spans="2:14" s="2" customFormat="1" x14ac:dyDescent="0.2">
      <c r="B266" s="6"/>
      <c r="C266" s="6"/>
      <c r="D266" s="83"/>
      <c r="E266" s="83"/>
      <c r="F266" s="83"/>
      <c r="G266" s="83"/>
      <c r="H266" s="6"/>
      <c r="I266" s="84"/>
      <c r="J266" s="84"/>
      <c r="N266" s="121"/>
    </row>
    <row r="267" spans="2:14" s="2" customFormat="1" x14ac:dyDescent="0.2">
      <c r="B267" s="6"/>
      <c r="C267" s="6"/>
      <c r="D267" s="83"/>
      <c r="E267" s="83"/>
      <c r="F267" s="83"/>
      <c r="G267" s="83"/>
      <c r="H267" s="6"/>
      <c r="I267" s="84"/>
      <c r="J267" s="84"/>
      <c r="N267" s="121"/>
    </row>
    <row r="268" spans="2:14" s="2" customFormat="1" x14ac:dyDescent="0.2">
      <c r="B268" s="6"/>
      <c r="C268" s="6"/>
      <c r="D268" s="83"/>
      <c r="E268" s="83"/>
      <c r="F268" s="83"/>
      <c r="G268" s="83"/>
      <c r="H268" s="6"/>
      <c r="I268" s="84"/>
      <c r="J268" s="84"/>
      <c r="N268" s="121"/>
    </row>
    <row r="269" spans="2:14" s="2" customFormat="1" x14ac:dyDescent="0.2">
      <c r="B269" s="6"/>
      <c r="C269" s="6"/>
      <c r="D269" s="83"/>
      <c r="E269" s="83"/>
      <c r="F269" s="83"/>
      <c r="G269" s="83"/>
      <c r="H269" s="6"/>
      <c r="I269" s="84"/>
      <c r="J269" s="84"/>
      <c r="N269" s="121"/>
    </row>
    <row r="270" spans="2:14" s="2" customFormat="1" x14ac:dyDescent="0.2">
      <c r="B270" s="6"/>
      <c r="C270" s="6"/>
      <c r="D270" s="83"/>
      <c r="E270" s="83"/>
      <c r="F270" s="83"/>
      <c r="G270" s="83"/>
      <c r="H270" s="6"/>
      <c r="I270" s="84"/>
      <c r="J270" s="84"/>
      <c r="N270" s="121"/>
    </row>
    <row r="271" spans="2:14" s="2" customFormat="1" x14ac:dyDescent="0.2">
      <c r="B271" s="6"/>
      <c r="C271" s="6"/>
      <c r="D271" s="83"/>
      <c r="E271" s="83"/>
      <c r="F271" s="83"/>
      <c r="G271" s="83"/>
      <c r="H271" s="6"/>
      <c r="I271" s="84"/>
      <c r="J271" s="84"/>
      <c r="N271" s="121"/>
    </row>
    <row r="272" spans="2:14" s="2" customFormat="1" x14ac:dyDescent="0.2">
      <c r="B272" s="6"/>
      <c r="C272" s="6"/>
      <c r="D272" s="83"/>
      <c r="E272" s="83"/>
      <c r="F272" s="83"/>
      <c r="G272" s="83"/>
      <c r="H272" s="6"/>
      <c r="I272" s="84"/>
      <c r="J272" s="84"/>
      <c r="N272" s="121"/>
    </row>
    <row r="273" spans="2:14" s="2" customFormat="1" x14ac:dyDescent="0.2">
      <c r="B273" s="6"/>
      <c r="C273" s="6"/>
      <c r="D273" s="83"/>
      <c r="E273" s="83"/>
      <c r="F273" s="83"/>
      <c r="G273" s="83"/>
      <c r="H273" s="6"/>
      <c r="I273" s="84"/>
      <c r="J273" s="84"/>
      <c r="N273" s="121"/>
    </row>
    <row r="274" spans="2:14" s="2" customFormat="1" x14ac:dyDescent="0.2">
      <c r="B274" s="6"/>
      <c r="C274" s="6"/>
      <c r="D274" s="83"/>
      <c r="E274" s="83"/>
      <c r="F274" s="83"/>
      <c r="G274" s="83"/>
      <c r="H274" s="6"/>
      <c r="I274" s="84"/>
      <c r="J274" s="84"/>
      <c r="N274" s="121"/>
    </row>
    <row r="275" spans="2:14" s="2" customFormat="1" x14ac:dyDescent="0.2">
      <c r="B275" s="6"/>
      <c r="C275" s="6"/>
      <c r="D275" s="83"/>
      <c r="E275" s="83"/>
      <c r="F275" s="83"/>
      <c r="G275" s="83"/>
      <c r="H275" s="6"/>
      <c r="I275" s="84"/>
      <c r="J275" s="84"/>
      <c r="N275" s="121"/>
    </row>
    <row r="276" spans="2:14" s="2" customFormat="1" x14ac:dyDescent="0.2">
      <c r="B276" s="6"/>
      <c r="C276" s="6"/>
      <c r="D276" s="83"/>
      <c r="E276" s="83"/>
      <c r="F276" s="83"/>
      <c r="G276" s="83"/>
      <c r="H276" s="6"/>
      <c r="I276" s="84"/>
      <c r="J276" s="84"/>
      <c r="N276" s="121"/>
    </row>
    <row r="277" spans="2:14" s="2" customFormat="1" x14ac:dyDescent="0.2">
      <c r="B277" s="6"/>
      <c r="C277" s="6"/>
      <c r="D277" s="83"/>
      <c r="E277" s="83"/>
      <c r="F277" s="83"/>
      <c r="G277" s="83"/>
      <c r="H277" s="6"/>
      <c r="I277" s="84"/>
      <c r="J277" s="84"/>
      <c r="N277" s="121"/>
    </row>
    <row r="278" spans="2:14" s="2" customFormat="1" x14ac:dyDescent="0.2">
      <c r="B278" s="6"/>
      <c r="C278" s="6"/>
      <c r="D278" s="83"/>
      <c r="E278" s="83"/>
      <c r="F278" s="83"/>
      <c r="G278" s="83"/>
      <c r="H278" s="6"/>
      <c r="I278" s="84"/>
      <c r="J278" s="84"/>
      <c r="N278" s="121"/>
    </row>
    <row r="279" spans="2:14" s="2" customFormat="1" x14ac:dyDescent="0.2">
      <c r="B279" s="6"/>
      <c r="C279" s="6"/>
      <c r="D279" s="83"/>
      <c r="E279" s="83"/>
      <c r="F279" s="83"/>
      <c r="G279" s="83"/>
      <c r="H279" s="6"/>
      <c r="I279" s="84"/>
      <c r="J279" s="84"/>
      <c r="N279" s="121"/>
    </row>
    <row r="280" spans="2:14" s="2" customFormat="1" x14ac:dyDescent="0.2">
      <c r="B280" s="6"/>
      <c r="C280" s="6"/>
      <c r="D280" s="83"/>
      <c r="E280" s="83"/>
      <c r="F280" s="83"/>
      <c r="G280" s="83"/>
      <c r="H280" s="6"/>
      <c r="I280" s="84"/>
      <c r="J280" s="84"/>
      <c r="N280" s="121"/>
    </row>
    <row r="281" spans="2:14" s="2" customFormat="1" x14ac:dyDescent="0.2">
      <c r="B281" s="6"/>
      <c r="C281" s="6"/>
      <c r="D281" s="83"/>
      <c r="E281" s="83"/>
      <c r="F281" s="83"/>
      <c r="G281" s="83"/>
      <c r="H281" s="6"/>
      <c r="I281" s="84"/>
      <c r="J281" s="84"/>
      <c r="N281" s="121"/>
    </row>
    <row r="282" spans="2:14" s="2" customFormat="1" x14ac:dyDescent="0.2">
      <c r="B282" s="6"/>
      <c r="C282" s="6"/>
      <c r="D282" s="83"/>
      <c r="E282" s="83"/>
      <c r="F282" s="83"/>
      <c r="G282" s="83"/>
      <c r="H282" s="6"/>
      <c r="I282" s="84"/>
      <c r="J282" s="84"/>
      <c r="N282" s="121"/>
    </row>
    <row r="283" spans="2:14" s="2" customFormat="1" x14ac:dyDescent="0.2">
      <c r="B283" s="6"/>
      <c r="C283" s="6"/>
      <c r="D283" s="83"/>
      <c r="E283" s="83"/>
      <c r="F283" s="83"/>
      <c r="G283" s="83"/>
      <c r="H283" s="6"/>
      <c r="I283" s="84"/>
      <c r="J283" s="84"/>
      <c r="N283" s="121"/>
    </row>
    <row r="284" spans="2:14" s="2" customFormat="1" x14ac:dyDescent="0.2">
      <c r="B284" s="6"/>
      <c r="C284" s="6"/>
      <c r="D284" s="83"/>
      <c r="E284" s="83"/>
      <c r="F284" s="83"/>
      <c r="G284" s="83"/>
      <c r="H284" s="6"/>
      <c r="I284" s="84"/>
      <c r="J284" s="84"/>
      <c r="N284" s="121"/>
    </row>
    <row r="285" spans="2:14" s="2" customFormat="1" x14ac:dyDescent="0.2">
      <c r="B285" s="6"/>
      <c r="C285" s="6"/>
      <c r="D285" s="83"/>
      <c r="E285" s="83"/>
      <c r="F285" s="83"/>
      <c r="G285" s="83"/>
      <c r="H285" s="6"/>
      <c r="I285" s="84"/>
      <c r="J285" s="84"/>
      <c r="N285" s="121"/>
    </row>
    <row r="286" spans="2:14" s="2" customFormat="1" x14ac:dyDescent="0.2">
      <c r="B286" s="6"/>
      <c r="C286" s="6"/>
      <c r="D286" s="83"/>
      <c r="E286" s="83"/>
      <c r="F286" s="83"/>
      <c r="G286" s="83"/>
      <c r="H286" s="6"/>
      <c r="I286" s="84"/>
      <c r="J286" s="84"/>
      <c r="N286" s="121"/>
    </row>
    <row r="287" spans="2:14" s="2" customFormat="1" x14ac:dyDescent="0.2">
      <c r="B287" s="6"/>
      <c r="C287" s="6"/>
      <c r="D287" s="83"/>
      <c r="E287" s="83"/>
      <c r="F287" s="83"/>
      <c r="G287" s="83"/>
      <c r="H287" s="6"/>
      <c r="I287" s="84"/>
      <c r="J287" s="84"/>
      <c r="N287" s="121"/>
    </row>
    <row r="288" spans="2:14" s="2" customFormat="1" x14ac:dyDescent="0.2">
      <c r="B288" s="6"/>
      <c r="C288" s="6"/>
      <c r="D288" s="83"/>
      <c r="E288" s="83"/>
      <c r="F288" s="83"/>
      <c r="G288" s="83"/>
      <c r="H288" s="6"/>
      <c r="I288" s="84"/>
      <c r="J288" s="84"/>
      <c r="N288" s="121"/>
    </row>
    <row r="289" spans="2:14" s="2" customFormat="1" x14ac:dyDescent="0.2">
      <c r="B289" s="6"/>
      <c r="C289" s="6"/>
      <c r="D289" s="83"/>
      <c r="E289" s="83"/>
      <c r="F289" s="83"/>
      <c r="G289" s="83"/>
      <c r="H289" s="6"/>
      <c r="I289" s="84"/>
      <c r="J289" s="84"/>
      <c r="N289" s="121"/>
    </row>
    <row r="290" spans="2:14" s="2" customFormat="1" x14ac:dyDescent="0.2">
      <c r="B290" s="6"/>
      <c r="C290" s="6"/>
      <c r="D290" s="83"/>
      <c r="E290" s="83"/>
      <c r="F290" s="83"/>
      <c r="G290" s="83"/>
      <c r="H290" s="6"/>
      <c r="I290" s="84"/>
      <c r="J290" s="84"/>
      <c r="N290" s="121"/>
    </row>
    <row r="291" spans="2:14" s="2" customFormat="1" x14ac:dyDescent="0.2">
      <c r="B291" s="6"/>
      <c r="C291" s="6"/>
      <c r="D291" s="83"/>
      <c r="E291" s="83"/>
      <c r="F291" s="83"/>
      <c r="G291" s="83"/>
      <c r="H291" s="6"/>
      <c r="I291" s="84"/>
      <c r="J291" s="84"/>
      <c r="N291" s="121"/>
    </row>
    <row r="292" spans="2:14" s="2" customFormat="1" x14ac:dyDescent="0.2">
      <c r="B292" s="6"/>
      <c r="C292" s="6"/>
      <c r="D292" s="83"/>
      <c r="E292" s="83"/>
      <c r="F292" s="83"/>
      <c r="G292" s="83"/>
      <c r="H292" s="6"/>
      <c r="I292" s="84"/>
      <c r="J292" s="84"/>
      <c r="N292" s="121"/>
    </row>
    <row r="293" spans="2:14" s="2" customFormat="1" x14ac:dyDescent="0.2">
      <c r="B293" s="6"/>
      <c r="C293" s="6"/>
      <c r="D293" s="83"/>
      <c r="E293" s="83"/>
      <c r="F293" s="83"/>
      <c r="G293" s="83"/>
      <c r="H293" s="6"/>
      <c r="I293" s="84"/>
      <c r="J293" s="84"/>
      <c r="N293" s="121"/>
    </row>
    <row r="294" spans="2:14" s="2" customFormat="1" x14ac:dyDescent="0.2">
      <c r="B294" s="6"/>
      <c r="C294" s="6"/>
      <c r="D294" s="83"/>
      <c r="E294" s="83"/>
      <c r="F294" s="83"/>
      <c r="G294" s="83"/>
      <c r="H294" s="6"/>
      <c r="I294" s="84"/>
      <c r="J294" s="84"/>
      <c r="N294" s="121"/>
    </row>
    <row r="295" spans="2:14" s="2" customFormat="1" x14ac:dyDescent="0.2">
      <c r="B295" s="6"/>
      <c r="C295" s="6"/>
      <c r="D295" s="83"/>
      <c r="E295" s="83"/>
      <c r="F295" s="83"/>
      <c r="G295" s="83"/>
      <c r="H295" s="6"/>
      <c r="I295" s="84"/>
      <c r="J295" s="84"/>
      <c r="N295" s="121"/>
    </row>
    <row r="296" spans="2:14" s="2" customFormat="1" x14ac:dyDescent="0.2">
      <c r="B296" s="6"/>
      <c r="C296" s="6"/>
      <c r="D296" s="83"/>
      <c r="E296" s="83"/>
      <c r="F296" s="83"/>
      <c r="G296" s="83"/>
      <c r="H296" s="6"/>
      <c r="I296" s="84"/>
      <c r="J296" s="84"/>
      <c r="N296" s="121"/>
    </row>
    <row r="297" spans="2:14" s="2" customFormat="1" x14ac:dyDescent="0.2">
      <c r="B297" s="6"/>
      <c r="C297" s="6"/>
      <c r="D297" s="83"/>
      <c r="E297" s="83"/>
      <c r="F297" s="83"/>
      <c r="G297" s="83"/>
      <c r="H297" s="6"/>
      <c r="I297" s="84"/>
      <c r="J297" s="84"/>
      <c r="N297" s="121"/>
    </row>
    <row r="298" spans="2:14" s="2" customFormat="1" x14ac:dyDescent="0.2">
      <c r="B298" s="6"/>
      <c r="C298" s="6"/>
      <c r="D298" s="83"/>
      <c r="E298" s="83"/>
      <c r="F298" s="83"/>
      <c r="G298" s="83"/>
      <c r="H298" s="6"/>
      <c r="I298" s="84"/>
      <c r="J298" s="84"/>
      <c r="N298" s="121"/>
    </row>
    <row r="299" spans="2:14" s="2" customFormat="1" x14ac:dyDescent="0.2">
      <c r="B299" s="6"/>
      <c r="C299" s="6"/>
      <c r="D299" s="83"/>
      <c r="E299" s="83"/>
      <c r="F299" s="83"/>
      <c r="G299" s="83"/>
      <c r="H299" s="6"/>
      <c r="I299" s="84"/>
      <c r="J299" s="84"/>
      <c r="N299" s="121"/>
    </row>
    <row r="300" spans="2:14" s="2" customFormat="1" x14ac:dyDescent="0.2">
      <c r="B300" s="6"/>
      <c r="C300" s="6"/>
      <c r="D300" s="83"/>
      <c r="E300" s="83"/>
      <c r="F300" s="83"/>
      <c r="G300" s="83"/>
      <c r="H300" s="6"/>
      <c r="I300" s="84"/>
      <c r="J300" s="84"/>
      <c r="N300" s="121"/>
    </row>
    <row r="301" spans="2:14" s="2" customFormat="1" x14ac:dyDescent="0.2">
      <c r="B301" s="6"/>
      <c r="C301" s="6"/>
      <c r="D301" s="83"/>
      <c r="E301" s="83"/>
      <c r="F301" s="83"/>
      <c r="G301" s="83"/>
      <c r="H301" s="6"/>
      <c r="I301" s="84"/>
      <c r="J301" s="84"/>
      <c r="N301" s="121"/>
    </row>
    <row r="302" spans="2:14" s="2" customFormat="1" x14ac:dyDescent="0.2">
      <c r="B302" s="6"/>
      <c r="C302" s="6"/>
      <c r="D302" s="83"/>
      <c r="E302" s="83"/>
      <c r="F302" s="83"/>
      <c r="G302" s="83"/>
      <c r="H302" s="6"/>
      <c r="I302" s="84"/>
      <c r="J302" s="84"/>
      <c r="N302" s="121"/>
    </row>
    <row r="303" spans="2:14" s="2" customFormat="1" x14ac:dyDescent="0.2">
      <c r="B303" s="6"/>
      <c r="C303" s="6"/>
      <c r="D303" s="83"/>
      <c r="E303" s="83"/>
      <c r="F303" s="83"/>
      <c r="G303" s="83"/>
      <c r="H303" s="6"/>
      <c r="I303" s="84"/>
      <c r="J303" s="84"/>
      <c r="N303" s="121"/>
    </row>
    <row r="304" spans="2:14" s="2" customFormat="1" x14ac:dyDescent="0.2">
      <c r="B304" s="6"/>
      <c r="C304" s="6"/>
      <c r="D304" s="83"/>
      <c r="E304" s="83"/>
      <c r="F304" s="83"/>
      <c r="G304" s="83"/>
      <c r="H304" s="6"/>
      <c r="I304" s="84"/>
      <c r="J304" s="84"/>
      <c r="N304" s="121"/>
    </row>
    <row r="305" spans="2:14" s="2" customFormat="1" x14ac:dyDescent="0.2">
      <c r="B305" s="6"/>
      <c r="C305" s="6"/>
      <c r="D305" s="83"/>
      <c r="E305" s="83"/>
      <c r="F305" s="83"/>
      <c r="G305" s="83"/>
      <c r="H305" s="6"/>
      <c r="I305" s="84"/>
      <c r="J305" s="84"/>
      <c r="N305" s="121"/>
    </row>
    <row r="306" spans="2:14" s="2" customFormat="1" x14ac:dyDescent="0.2">
      <c r="B306" s="6"/>
      <c r="C306" s="6"/>
      <c r="D306" s="83"/>
      <c r="E306" s="83"/>
      <c r="F306" s="83"/>
      <c r="G306" s="83"/>
      <c r="H306" s="6"/>
      <c r="I306" s="84"/>
      <c r="J306" s="84"/>
      <c r="N306" s="121"/>
    </row>
    <row r="307" spans="2:14" s="2" customFormat="1" x14ac:dyDescent="0.2">
      <c r="B307" s="6"/>
      <c r="C307" s="6"/>
      <c r="D307" s="83"/>
      <c r="E307" s="83"/>
      <c r="F307" s="83"/>
      <c r="G307" s="83"/>
      <c r="H307" s="6"/>
      <c r="I307" s="84"/>
      <c r="J307" s="84"/>
      <c r="N307" s="121"/>
    </row>
    <row r="308" spans="2:14" s="2" customFormat="1" x14ac:dyDescent="0.2">
      <c r="B308" s="6"/>
      <c r="C308" s="6"/>
      <c r="D308" s="83"/>
      <c r="E308" s="83"/>
      <c r="F308" s="83"/>
      <c r="G308" s="83"/>
      <c r="H308" s="6"/>
      <c r="I308" s="84"/>
      <c r="J308" s="84"/>
      <c r="N308" s="121"/>
    </row>
    <row r="309" spans="2:14" s="2" customFormat="1" x14ac:dyDescent="0.2">
      <c r="B309" s="6"/>
      <c r="C309" s="6"/>
      <c r="D309" s="83"/>
      <c r="E309" s="83"/>
      <c r="F309" s="83"/>
      <c r="G309" s="83"/>
      <c r="H309" s="6"/>
      <c r="I309" s="84"/>
      <c r="J309" s="84"/>
      <c r="N309" s="121"/>
    </row>
    <row r="310" spans="2:14" s="2" customFormat="1" x14ac:dyDescent="0.2">
      <c r="B310" s="6"/>
      <c r="C310" s="6"/>
      <c r="D310" s="83"/>
      <c r="E310" s="83"/>
      <c r="F310" s="83"/>
      <c r="G310" s="83"/>
      <c r="H310" s="6"/>
      <c r="I310" s="84"/>
      <c r="J310" s="84"/>
      <c r="N310" s="121"/>
    </row>
    <row r="311" spans="2:14" s="2" customFormat="1" x14ac:dyDescent="0.2">
      <c r="B311" s="6"/>
      <c r="C311" s="6"/>
      <c r="D311" s="83"/>
      <c r="E311" s="83"/>
      <c r="F311" s="83"/>
      <c r="G311" s="83"/>
      <c r="H311" s="6"/>
      <c r="I311" s="84"/>
      <c r="J311" s="84"/>
      <c r="N311" s="121"/>
    </row>
    <row r="312" spans="2:14" s="2" customFormat="1" x14ac:dyDescent="0.2">
      <c r="B312" s="6"/>
      <c r="C312" s="6"/>
      <c r="D312" s="83"/>
      <c r="E312" s="83"/>
      <c r="F312" s="83"/>
      <c r="G312" s="83"/>
      <c r="H312" s="6"/>
      <c r="I312" s="84"/>
      <c r="J312" s="84"/>
      <c r="N312" s="121"/>
    </row>
    <row r="313" spans="2:14" s="2" customFormat="1" x14ac:dyDescent="0.2">
      <c r="B313" s="6"/>
      <c r="C313" s="6"/>
      <c r="D313" s="83"/>
      <c r="E313" s="83"/>
      <c r="F313" s="83"/>
      <c r="G313" s="83"/>
      <c r="H313" s="6"/>
      <c r="I313" s="84"/>
      <c r="J313" s="84"/>
      <c r="N313" s="121"/>
    </row>
    <row r="314" spans="2:14" s="2" customFormat="1" x14ac:dyDescent="0.2">
      <c r="B314" s="6"/>
      <c r="C314" s="6"/>
      <c r="D314" s="83"/>
      <c r="E314" s="83"/>
      <c r="F314" s="83"/>
      <c r="G314" s="83"/>
      <c r="H314" s="6"/>
      <c r="I314" s="84"/>
      <c r="J314" s="84"/>
      <c r="N314" s="121"/>
    </row>
    <row r="315" spans="2:14" s="2" customFormat="1" x14ac:dyDescent="0.2">
      <c r="B315" s="6"/>
      <c r="C315" s="6"/>
      <c r="D315" s="83"/>
      <c r="E315" s="83"/>
      <c r="F315" s="83"/>
      <c r="G315" s="83"/>
      <c r="H315" s="6"/>
      <c r="I315" s="84"/>
      <c r="J315" s="84"/>
      <c r="N315" s="121"/>
    </row>
    <row r="316" spans="2:14" s="2" customFormat="1" x14ac:dyDescent="0.2">
      <c r="B316" s="6"/>
      <c r="C316" s="6"/>
      <c r="D316" s="83"/>
      <c r="E316" s="83"/>
      <c r="F316" s="83"/>
      <c r="G316" s="83"/>
      <c r="H316" s="6"/>
      <c r="I316" s="84"/>
      <c r="J316" s="84"/>
      <c r="N316" s="121"/>
    </row>
    <row r="317" spans="2:14" s="2" customFormat="1" x14ac:dyDescent="0.2">
      <c r="B317" s="6"/>
      <c r="C317" s="6"/>
      <c r="D317" s="83"/>
      <c r="E317" s="83"/>
      <c r="F317" s="83"/>
      <c r="G317" s="83"/>
      <c r="H317" s="6"/>
      <c r="I317" s="84"/>
      <c r="J317" s="84"/>
      <c r="N317" s="121"/>
    </row>
    <row r="318" spans="2:14" s="2" customFormat="1" x14ac:dyDescent="0.2">
      <c r="B318" s="6"/>
      <c r="C318" s="6"/>
      <c r="D318" s="83"/>
      <c r="E318" s="83"/>
      <c r="F318" s="83"/>
      <c r="G318" s="83"/>
      <c r="H318" s="6"/>
      <c r="I318" s="84"/>
      <c r="J318" s="84"/>
      <c r="N318" s="121"/>
    </row>
    <row r="319" spans="2:14" s="2" customFormat="1" x14ac:dyDescent="0.2">
      <c r="B319" s="6"/>
      <c r="C319" s="6"/>
      <c r="D319" s="83"/>
      <c r="E319" s="83"/>
      <c r="F319" s="83"/>
      <c r="G319" s="83"/>
      <c r="H319" s="6"/>
      <c r="I319" s="84"/>
      <c r="J319" s="84"/>
      <c r="N319" s="121"/>
    </row>
    <row r="320" spans="2:14" s="2" customFormat="1" x14ac:dyDescent="0.2">
      <c r="B320" s="6"/>
      <c r="C320" s="6"/>
      <c r="D320" s="83"/>
      <c r="E320" s="83"/>
      <c r="F320" s="83"/>
      <c r="G320" s="83"/>
      <c r="H320" s="6"/>
      <c r="I320" s="84"/>
      <c r="J320" s="84"/>
      <c r="N320" s="121"/>
    </row>
    <row r="321" spans="2:14" s="2" customFormat="1" x14ac:dyDescent="0.2">
      <c r="B321" s="6"/>
      <c r="C321" s="6"/>
      <c r="D321" s="83"/>
      <c r="E321" s="83"/>
      <c r="F321" s="83"/>
      <c r="G321" s="83"/>
      <c r="H321" s="6"/>
      <c r="I321" s="84"/>
      <c r="J321" s="84"/>
      <c r="N321" s="121"/>
    </row>
    <row r="322" spans="2:14" s="2" customFormat="1" x14ac:dyDescent="0.2">
      <c r="B322" s="6"/>
      <c r="C322" s="6"/>
      <c r="D322" s="83"/>
      <c r="E322" s="83"/>
      <c r="F322" s="83"/>
      <c r="G322" s="83"/>
      <c r="H322" s="6"/>
      <c r="I322" s="84"/>
      <c r="J322" s="84"/>
      <c r="N322" s="121"/>
    </row>
    <row r="323" spans="2:14" s="2" customFormat="1" x14ac:dyDescent="0.2">
      <c r="B323" s="6"/>
      <c r="C323" s="6"/>
      <c r="D323" s="83"/>
      <c r="E323" s="83"/>
      <c r="F323" s="83"/>
      <c r="G323" s="83"/>
      <c r="H323" s="6"/>
      <c r="I323" s="84"/>
      <c r="J323" s="84"/>
      <c r="N323" s="121"/>
    </row>
    <row r="324" spans="2:14" s="2" customFormat="1" x14ac:dyDescent="0.2">
      <c r="B324" s="6"/>
      <c r="C324" s="6"/>
      <c r="D324" s="83"/>
      <c r="E324" s="83"/>
      <c r="F324" s="83"/>
      <c r="G324" s="83"/>
      <c r="H324" s="6"/>
      <c r="I324" s="84"/>
      <c r="J324" s="84"/>
      <c r="N324" s="121"/>
    </row>
    <row r="325" spans="2:14" s="2" customFormat="1" x14ac:dyDescent="0.2">
      <c r="B325" s="6"/>
      <c r="C325" s="6"/>
      <c r="D325" s="83"/>
      <c r="E325" s="83"/>
      <c r="F325" s="83"/>
      <c r="G325" s="83"/>
      <c r="H325" s="6"/>
      <c r="I325" s="84"/>
      <c r="J325" s="84"/>
      <c r="N325" s="121"/>
    </row>
    <row r="326" spans="2:14" s="2" customFormat="1" x14ac:dyDescent="0.2">
      <c r="B326" s="6"/>
      <c r="C326" s="6"/>
      <c r="D326" s="83"/>
      <c r="E326" s="83"/>
      <c r="F326" s="83"/>
      <c r="G326" s="83"/>
      <c r="H326" s="6"/>
      <c r="I326" s="84"/>
      <c r="J326" s="84"/>
      <c r="N326" s="121"/>
    </row>
    <row r="327" spans="2:14" s="2" customFormat="1" x14ac:dyDescent="0.2">
      <c r="B327" s="6"/>
      <c r="C327" s="6"/>
      <c r="D327" s="83"/>
      <c r="E327" s="83"/>
      <c r="F327" s="83"/>
      <c r="G327" s="83"/>
      <c r="H327" s="6"/>
      <c r="I327" s="84"/>
      <c r="J327" s="84"/>
      <c r="N327" s="121"/>
    </row>
    <row r="328" spans="2:14" s="2" customFormat="1" x14ac:dyDescent="0.2">
      <c r="B328" s="6"/>
      <c r="C328" s="6"/>
      <c r="D328" s="83"/>
      <c r="E328" s="83"/>
      <c r="F328" s="83"/>
      <c r="G328" s="83"/>
      <c r="H328" s="6"/>
      <c r="I328" s="84"/>
      <c r="J328" s="84"/>
      <c r="N328" s="121"/>
    </row>
    <row r="329" spans="2:14" s="2" customFormat="1" x14ac:dyDescent="0.2">
      <c r="B329" s="6"/>
      <c r="C329" s="6"/>
      <c r="D329" s="83"/>
      <c r="E329" s="83"/>
      <c r="F329" s="83"/>
      <c r="G329" s="83"/>
      <c r="H329" s="6"/>
      <c r="I329" s="84"/>
      <c r="J329" s="84"/>
      <c r="N329" s="121"/>
    </row>
    <row r="330" spans="2:14" s="2" customFormat="1" x14ac:dyDescent="0.2">
      <c r="B330" s="6"/>
      <c r="C330" s="6"/>
      <c r="D330" s="83"/>
      <c r="E330" s="83"/>
      <c r="F330" s="83"/>
      <c r="G330" s="83"/>
      <c r="H330" s="6"/>
      <c r="I330" s="84"/>
      <c r="J330" s="84"/>
      <c r="N330" s="121"/>
    </row>
    <row r="331" spans="2:14" s="2" customFormat="1" x14ac:dyDescent="0.2">
      <c r="B331" s="6"/>
      <c r="C331" s="6"/>
      <c r="D331" s="83"/>
      <c r="E331" s="83"/>
      <c r="F331" s="83"/>
      <c r="G331" s="83"/>
      <c r="H331" s="6"/>
      <c r="I331" s="84"/>
      <c r="J331" s="84"/>
      <c r="N331" s="121"/>
    </row>
    <row r="332" spans="2:14" s="2" customFormat="1" x14ac:dyDescent="0.2">
      <c r="B332" s="6"/>
      <c r="C332" s="6"/>
      <c r="D332" s="83"/>
      <c r="E332" s="83"/>
      <c r="F332" s="83"/>
      <c r="G332" s="83"/>
      <c r="H332" s="6"/>
      <c r="I332" s="84"/>
      <c r="J332" s="84"/>
      <c r="N332" s="121"/>
    </row>
    <row r="333" spans="2:14" s="2" customFormat="1" x14ac:dyDescent="0.2">
      <c r="B333" s="6"/>
      <c r="C333" s="6"/>
      <c r="D333" s="83"/>
      <c r="E333" s="83"/>
      <c r="F333" s="83"/>
      <c r="G333" s="83"/>
      <c r="H333" s="6"/>
      <c r="I333" s="84"/>
      <c r="J333" s="84"/>
      <c r="N333" s="121"/>
    </row>
    <row r="334" spans="2:14" s="2" customFormat="1" x14ac:dyDescent="0.2">
      <c r="B334" s="6"/>
      <c r="C334" s="6"/>
      <c r="D334" s="83"/>
      <c r="E334" s="83"/>
      <c r="F334" s="83"/>
      <c r="G334" s="83"/>
      <c r="H334" s="6"/>
      <c r="I334" s="84"/>
      <c r="J334" s="84"/>
      <c r="N334" s="121"/>
    </row>
    <row r="335" spans="2:14" s="2" customFormat="1" x14ac:dyDescent="0.2">
      <c r="B335" s="6"/>
      <c r="C335" s="6"/>
      <c r="D335" s="83"/>
      <c r="E335" s="83"/>
      <c r="F335" s="83"/>
      <c r="G335" s="83"/>
      <c r="H335" s="6"/>
      <c r="I335" s="84"/>
      <c r="J335" s="84"/>
      <c r="N335" s="121"/>
    </row>
    <row r="336" spans="2:14" s="2" customFormat="1" x14ac:dyDescent="0.2">
      <c r="B336" s="6"/>
      <c r="C336" s="6"/>
      <c r="D336" s="83"/>
      <c r="E336" s="83"/>
      <c r="F336" s="83"/>
      <c r="G336" s="83"/>
      <c r="H336" s="6"/>
      <c r="I336" s="84"/>
      <c r="J336" s="84"/>
      <c r="N336" s="121"/>
    </row>
    <row r="337" spans="2:14" s="2" customFormat="1" x14ac:dyDescent="0.2">
      <c r="B337" s="6"/>
      <c r="C337" s="6"/>
      <c r="D337" s="83"/>
      <c r="E337" s="83"/>
      <c r="F337" s="83"/>
      <c r="G337" s="83"/>
      <c r="H337" s="6"/>
      <c r="I337" s="84"/>
      <c r="J337" s="84"/>
      <c r="N337" s="121"/>
    </row>
    <row r="338" spans="2:14" s="2" customFormat="1" x14ac:dyDescent="0.2">
      <c r="B338" s="6"/>
      <c r="C338" s="6"/>
      <c r="D338" s="83"/>
      <c r="E338" s="83"/>
      <c r="F338" s="83"/>
      <c r="G338" s="83"/>
      <c r="H338" s="6"/>
      <c r="I338" s="84"/>
      <c r="J338" s="84"/>
      <c r="N338" s="121"/>
    </row>
    <row r="339" spans="2:14" s="2" customFormat="1" x14ac:dyDescent="0.2">
      <c r="B339" s="6"/>
      <c r="C339" s="6"/>
      <c r="D339" s="83"/>
      <c r="E339" s="83"/>
      <c r="F339" s="83"/>
      <c r="G339" s="83"/>
      <c r="H339" s="6"/>
      <c r="I339" s="84"/>
      <c r="J339" s="84"/>
      <c r="N339" s="121"/>
    </row>
    <row r="340" spans="2:14" s="2" customFormat="1" x14ac:dyDescent="0.2">
      <c r="B340" s="6"/>
      <c r="C340" s="6"/>
      <c r="D340" s="83"/>
      <c r="E340" s="83"/>
      <c r="F340" s="83"/>
      <c r="G340" s="83"/>
      <c r="H340" s="6"/>
      <c r="I340" s="84"/>
      <c r="J340" s="84"/>
      <c r="N340" s="121"/>
    </row>
    <row r="341" spans="2:14" s="2" customFormat="1" x14ac:dyDescent="0.2">
      <c r="B341" s="6"/>
      <c r="C341" s="6"/>
      <c r="D341" s="83"/>
      <c r="E341" s="83"/>
      <c r="F341" s="83"/>
      <c r="G341" s="83"/>
      <c r="H341" s="6"/>
      <c r="I341" s="84"/>
      <c r="J341" s="84"/>
      <c r="N341" s="121"/>
    </row>
    <row r="342" spans="2:14" s="2" customFormat="1" x14ac:dyDescent="0.2">
      <c r="B342" s="6"/>
      <c r="C342" s="6"/>
      <c r="D342" s="83"/>
      <c r="E342" s="83"/>
      <c r="F342" s="83"/>
      <c r="G342" s="83"/>
      <c r="H342" s="6"/>
      <c r="I342" s="84"/>
      <c r="J342" s="84"/>
      <c r="N342" s="121"/>
    </row>
    <row r="343" spans="2:14" s="2" customFormat="1" x14ac:dyDescent="0.2">
      <c r="B343" s="6"/>
      <c r="C343" s="6"/>
      <c r="D343" s="83"/>
      <c r="E343" s="83"/>
      <c r="F343" s="83"/>
      <c r="G343" s="83"/>
      <c r="H343" s="6"/>
      <c r="I343" s="84"/>
      <c r="J343" s="84"/>
      <c r="N343" s="121"/>
    </row>
    <row r="344" spans="2:14" s="2" customFormat="1" x14ac:dyDescent="0.2">
      <c r="B344" s="6"/>
      <c r="C344" s="6"/>
      <c r="D344" s="83"/>
      <c r="E344" s="83"/>
      <c r="F344" s="83"/>
      <c r="G344" s="83"/>
      <c r="H344" s="6"/>
      <c r="I344" s="84"/>
      <c r="J344" s="84"/>
      <c r="N344" s="121"/>
    </row>
    <row r="345" spans="2:14" s="2" customFormat="1" x14ac:dyDescent="0.2">
      <c r="B345" s="6"/>
      <c r="C345" s="6"/>
      <c r="D345" s="83"/>
      <c r="E345" s="83"/>
      <c r="F345" s="83"/>
      <c r="G345" s="83"/>
      <c r="H345" s="6"/>
      <c r="I345" s="84"/>
      <c r="J345" s="84"/>
      <c r="N345" s="121"/>
    </row>
    <row r="346" spans="2:14" s="2" customFormat="1" x14ac:dyDescent="0.2">
      <c r="B346" s="6"/>
      <c r="C346" s="6"/>
      <c r="D346" s="83"/>
      <c r="E346" s="83"/>
      <c r="F346" s="83"/>
      <c r="G346" s="83"/>
      <c r="H346" s="6"/>
      <c r="I346" s="84"/>
      <c r="J346" s="84"/>
      <c r="N346" s="121"/>
    </row>
    <row r="347" spans="2:14" s="2" customFormat="1" x14ac:dyDescent="0.2">
      <c r="B347" s="6"/>
      <c r="C347" s="6"/>
      <c r="D347" s="83"/>
      <c r="E347" s="83"/>
      <c r="F347" s="83"/>
      <c r="G347" s="83"/>
      <c r="H347" s="6"/>
      <c r="I347" s="84"/>
      <c r="J347" s="84"/>
      <c r="N347" s="121"/>
    </row>
    <row r="348" spans="2:14" s="2" customFormat="1" x14ac:dyDescent="0.2">
      <c r="B348" s="6"/>
      <c r="C348" s="6"/>
      <c r="D348" s="83"/>
      <c r="E348" s="83"/>
      <c r="F348" s="83"/>
      <c r="G348" s="83"/>
      <c r="H348" s="6"/>
      <c r="I348" s="84"/>
      <c r="J348" s="84"/>
      <c r="N348" s="121"/>
    </row>
    <row r="349" spans="2:14" s="2" customFormat="1" x14ac:dyDescent="0.2">
      <c r="B349" s="6"/>
      <c r="C349" s="6"/>
      <c r="D349" s="83"/>
      <c r="E349" s="83"/>
      <c r="F349" s="83"/>
      <c r="G349" s="83"/>
      <c r="H349" s="6"/>
      <c r="I349" s="84"/>
      <c r="J349" s="84"/>
      <c r="N349" s="121"/>
    </row>
    <row r="350" spans="2:14" s="2" customFormat="1" x14ac:dyDescent="0.2">
      <c r="B350" s="6"/>
      <c r="C350" s="6"/>
      <c r="D350" s="83"/>
      <c r="E350" s="83"/>
      <c r="F350" s="83"/>
      <c r="G350" s="83"/>
      <c r="H350" s="6"/>
      <c r="I350" s="84"/>
      <c r="J350" s="84"/>
      <c r="N350" s="121"/>
    </row>
    <row r="351" spans="2:14" s="2" customFormat="1" x14ac:dyDescent="0.2">
      <c r="B351" s="6"/>
      <c r="C351" s="6"/>
      <c r="D351" s="83"/>
      <c r="E351" s="83"/>
      <c r="F351" s="83"/>
      <c r="G351" s="83"/>
      <c r="H351" s="6"/>
      <c r="I351" s="84"/>
      <c r="J351" s="84"/>
      <c r="N351" s="121"/>
    </row>
    <row r="352" spans="2:14" s="2" customFormat="1" x14ac:dyDescent="0.2">
      <c r="B352" s="6"/>
      <c r="C352" s="6"/>
      <c r="D352" s="83"/>
      <c r="E352" s="83"/>
      <c r="F352" s="83"/>
      <c r="G352" s="83"/>
      <c r="H352" s="6"/>
      <c r="I352" s="84"/>
      <c r="J352" s="84"/>
      <c r="N352" s="121"/>
    </row>
    <row r="353" spans="2:14" s="2" customFormat="1" x14ac:dyDescent="0.2">
      <c r="B353" s="6"/>
      <c r="C353" s="6"/>
      <c r="D353" s="83"/>
      <c r="E353" s="83"/>
      <c r="F353" s="83"/>
      <c r="G353" s="83"/>
      <c r="H353" s="6"/>
      <c r="I353" s="84"/>
      <c r="J353" s="84"/>
      <c r="N353" s="121"/>
    </row>
    <row r="354" spans="2:14" s="2" customFormat="1" x14ac:dyDescent="0.2">
      <c r="B354" s="6"/>
      <c r="C354" s="6"/>
      <c r="D354" s="83"/>
      <c r="E354" s="83"/>
      <c r="F354" s="83"/>
      <c r="G354" s="83"/>
      <c r="H354" s="6"/>
      <c r="I354" s="84"/>
      <c r="J354" s="84"/>
      <c r="N354" s="121"/>
    </row>
    <row r="355" spans="2:14" s="2" customFormat="1" x14ac:dyDescent="0.2">
      <c r="B355" s="6"/>
      <c r="C355" s="6"/>
      <c r="D355" s="83"/>
      <c r="E355" s="83"/>
      <c r="F355" s="83"/>
      <c r="G355" s="83"/>
      <c r="H355" s="6"/>
      <c r="I355" s="84"/>
      <c r="J355" s="84"/>
      <c r="N355" s="121"/>
    </row>
    <row r="356" spans="2:14" s="2" customFormat="1" x14ac:dyDescent="0.2">
      <c r="B356" s="6"/>
      <c r="C356" s="6"/>
      <c r="D356" s="83"/>
      <c r="E356" s="83"/>
      <c r="F356" s="83"/>
      <c r="G356" s="83"/>
      <c r="H356" s="6"/>
      <c r="I356" s="84"/>
      <c r="J356" s="84"/>
      <c r="N356" s="121"/>
    </row>
    <row r="357" spans="2:14" s="2" customFormat="1" x14ac:dyDescent="0.2">
      <c r="B357" s="6"/>
      <c r="C357" s="6"/>
      <c r="D357" s="83"/>
      <c r="E357" s="83"/>
      <c r="F357" s="83"/>
      <c r="G357" s="83"/>
      <c r="H357" s="6"/>
      <c r="I357" s="84"/>
      <c r="J357" s="84"/>
      <c r="N357" s="121"/>
    </row>
    <row r="358" spans="2:14" s="2" customFormat="1" x14ac:dyDescent="0.2">
      <c r="B358" s="6"/>
      <c r="C358" s="6"/>
      <c r="D358" s="83"/>
      <c r="E358" s="83"/>
      <c r="F358" s="83"/>
      <c r="G358" s="83"/>
      <c r="H358" s="6"/>
      <c r="I358" s="84"/>
      <c r="J358" s="84"/>
      <c r="N358" s="121"/>
    </row>
    <row r="359" spans="2:14" s="2" customFormat="1" x14ac:dyDescent="0.2">
      <c r="B359" s="6"/>
      <c r="C359" s="6"/>
      <c r="D359" s="83"/>
      <c r="E359" s="83"/>
      <c r="F359" s="83"/>
      <c r="G359" s="83"/>
      <c r="H359" s="6"/>
      <c r="I359" s="84"/>
      <c r="J359" s="84"/>
      <c r="N359" s="121"/>
    </row>
    <row r="360" spans="2:14" s="2" customFormat="1" x14ac:dyDescent="0.2">
      <c r="B360" s="6"/>
      <c r="C360" s="6"/>
      <c r="D360" s="83"/>
      <c r="E360" s="83"/>
      <c r="F360" s="83"/>
      <c r="G360" s="83"/>
      <c r="H360" s="6"/>
      <c r="I360" s="84"/>
      <c r="J360" s="84"/>
      <c r="N360" s="121"/>
    </row>
    <row r="361" spans="2:14" s="2" customFormat="1" x14ac:dyDescent="0.2">
      <c r="B361" s="6"/>
      <c r="C361" s="6"/>
      <c r="D361" s="83"/>
      <c r="E361" s="83"/>
      <c r="F361" s="83"/>
      <c r="G361" s="83"/>
      <c r="H361" s="6"/>
      <c r="I361" s="84"/>
      <c r="J361" s="84"/>
      <c r="N361" s="121"/>
    </row>
    <row r="362" spans="2:14" s="2" customFormat="1" x14ac:dyDescent="0.2">
      <c r="B362" s="6"/>
      <c r="C362" s="6"/>
      <c r="D362" s="83"/>
      <c r="E362" s="83"/>
      <c r="F362" s="83"/>
      <c r="G362" s="83"/>
      <c r="H362" s="6"/>
      <c r="I362" s="84"/>
      <c r="J362" s="84"/>
      <c r="N362" s="121"/>
    </row>
    <row r="363" spans="2:14" s="2" customFormat="1" x14ac:dyDescent="0.2">
      <c r="B363" s="6"/>
      <c r="C363" s="6"/>
      <c r="D363" s="83"/>
      <c r="E363" s="83"/>
      <c r="F363" s="83"/>
      <c r="G363" s="83"/>
      <c r="H363" s="6"/>
      <c r="I363" s="84"/>
      <c r="J363" s="84"/>
      <c r="N363" s="121"/>
    </row>
    <row r="364" spans="2:14" s="2" customFormat="1" x14ac:dyDescent="0.2">
      <c r="B364" s="6"/>
      <c r="C364" s="6"/>
      <c r="D364" s="83"/>
      <c r="E364" s="83"/>
      <c r="F364" s="83"/>
      <c r="G364" s="83"/>
      <c r="H364" s="6"/>
      <c r="I364" s="84"/>
      <c r="J364" s="84"/>
      <c r="N364" s="121"/>
    </row>
    <row r="365" spans="2:14" s="2" customFormat="1" x14ac:dyDescent="0.2">
      <c r="B365" s="6"/>
      <c r="C365" s="6"/>
      <c r="D365" s="83"/>
      <c r="E365" s="83"/>
      <c r="F365" s="83"/>
      <c r="G365" s="83"/>
      <c r="H365" s="6"/>
      <c r="I365" s="84"/>
      <c r="J365" s="84"/>
      <c r="N365" s="121"/>
    </row>
    <row r="366" spans="2:14" s="2" customFormat="1" x14ac:dyDescent="0.2">
      <c r="B366" s="6"/>
      <c r="C366" s="6"/>
      <c r="D366" s="83"/>
      <c r="E366" s="83"/>
      <c r="F366" s="83"/>
      <c r="G366" s="83"/>
      <c r="H366" s="6"/>
      <c r="I366" s="84"/>
      <c r="J366" s="84"/>
      <c r="N366" s="121"/>
    </row>
    <row r="367" spans="2:14" s="2" customFormat="1" x14ac:dyDescent="0.2">
      <c r="B367" s="6"/>
      <c r="C367" s="6"/>
      <c r="D367" s="83"/>
      <c r="E367" s="83"/>
      <c r="F367" s="83"/>
      <c r="G367" s="83"/>
      <c r="H367" s="6"/>
      <c r="I367" s="84"/>
      <c r="J367" s="84"/>
      <c r="N367" s="121"/>
    </row>
    <row r="368" spans="2:14" s="2" customFormat="1" x14ac:dyDescent="0.2">
      <c r="B368" s="6"/>
      <c r="C368" s="6"/>
      <c r="D368" s="83"/>
      <c r="E368" s="83"/>
      <c r="F368" s="83"/>
      <c r="G368" s="83"/>
      <c r="H368" s="6"/>
      <c r="I368" s="84"/>
      <c r="J368" s="84"/>
      <c r="N368" s="121"/>
    </row>
    <row r="369" spans="2:14" s="2" customFormat="1" x14ac:dyDescent="0.2">
      <c r="B369" s="6"/>
      <c r="C369" s="6"/>
      <c r="D369" s="83"/>
      <c r="E369" s="83"/>
      <c r="F369" s="83"/>
      <c r="G369" s="83"/>
      <c r="H369" s="6"/>
      <c r="I369" s="84"/>
      <c r="J369" s="84"/>
      <c r="N369" s="121"/>
    </row>
    <row r="370" spans="2:14" s="2" customFormat="1" x14ac:dyDescent="0.2">
      <c r="B370" s="6"/>
      <c r="C370" s="6"/>
      <c r="D370" s="83"/>
      <c r="E370" s="83"/>
      <c r="F370" s="83"/>
      <c r="G370" s="83"/>
      <c r="H370" s="6"/>
      <c r="I370" s="84"/>
      <c r="J370" s="84"/>
      <c r="N370" s="121"/>
    </row>
    <row r="371" spans="2:14" s="2" customFormat="1" x14ac:dyDescent="0.2">
      <c r="B371" s="6"/>
      <c r="C371" s="6"/>
      <c r="D371" s="83"/>
      <c r="E371" s="83"/>
      <c r="F371" s="83"/>
      <c r="G371" s="83"/>
      <c r="H371" s="6"/>
      <c r="I371" s="84"/>
      <c r="J371" s="84"/>
      <c r="N371" s="121"/>
    </row>
    <row r="372" spans="2:14" s="2" customFormat="1" x14ac:dyDescent="0.2">
      <c r="B372" s="6"/>
      <c r="C372" s="6"/>
      <c r="D372" s="83"/>
      <c r="E372" s="83"/>
      <c r="F372" s="83"/>
      <c r="G372" s="83"/>
      <c r="H372" s="6"/>
      <c r="I372" s="84"/>
      <c r="J372" s="84"/>
      <c r="N372" s="121"/>
    </row>
    <row r="373" spans="2:14" s="2" customFormat="1" x14ac:dyDescent="0.2">
      <c r="B373" s="6"/>
      <c r="C373" s="6"/>
      <c r="D373" s="83"/>
      <c r="E373" s="83"/>
      <c r="F373" s="83"/>
      <c r="G373" s="83"/>
      <c r="H373" s="6"/>
      <c r="I373" s="84"/>
      <c r="J373" s="84"/>
      <c r="N373" s="121"/>
    </row>
    <row r="374" spans="2:14" s="2" customFormat="1" x14ac:dyDescent="0.2">
      <c r="B374" s="6"/>
      <c r="C374" s="6"/>
      <c r="D374" s="83"/>
      <c r="E374" s="83"/>
      <c r="F374" s="83"/>
      <c r="G374" s="83"/>
      <c r="H374" s="6"/>
      <c r="I374" s="84"/>
      <c r="J374" s="84"/>
      <c r="N374" s="121"/>
    </row>
    <row r="375" spans="2:14" s="2" customFormat="1" x14ac:dyDescent="0.2">
      <c r="B375" s="6"/>
      <c r="C375" s="6"/>
      <c r="D375" s="83"/>
      <c r="E375" s="83"/>
      <c r="F375" s="83"/>
      <c r="G375" s="83"/>
      <c r="H375" s="6"/>
      <c r="I375" s="84"/>
      <c r="J375" s="84"/>
      <c r="N375" s="121"/>
    </row>
    <row r="376" spans="2:14" s="2" customFormat="1" x14ac:dyDescent="0.2">
      <c r="B376" s="6"/>
      <c r="C376" s="6"/>
      <c r="D376" s="83"/>
      <c r="E376" s="83"/>
      <c r="F376" s="83"/>
      <c r="G376" s="83"/>
      <c r="H376" s="6"/>
      <c r="I376" s="84"/>
      <c r="J376" s="84"/>
      <c r="N376" s="121"/>
    </row>
    <row r="377" spans="2:14" s="2" customFormat="1" x14ac:dyDescent="0.2">
      <c r="B377" s="6"/>
      <c r="C377" s="6"/>
      <c r="D377" s="83"/>
      <c r="E377" s="83"/>
      <c r="F377" s="83"/>
      <c r="G377" s="83"/>
      <c r="H377" s="6"/>
      <c r="I377" s="84"/>
      <c r="J377" s="84"/>
      <c r="N377" s="121"/>
    </row>
    <row r="378" spans="2:14" s="2" customFormat="1" x14ac:dyDescent="0.2">
      <c r="B378" s="6"/>
      <c r="C378" s="6"/>
      <c r="D378" s="83"/>
      <c r="E378" s="83"/>
      <c r="F378" s="83"/>
      <c r="G378" s="83"/>
      <c r="H378" s="6"/>
      <c r="I378" s="84"/>
      <c r="J378" s="84"/>
      <c r="N378" s="121"/>
    </row>
    <row r="379" spans="2:14" s="2" customFormat="1" x14ac:dyDescent="0.2">
      <c r="B379" s="6"/>
      <c r="C379" s="6"/>
      <c r="D379" s="83"/>
      <c r="E379" s="83"/>
      <c r="F379" s="83"/>
      <c r="G379" s="83"/>
      <c r="H379" s="6"/>
      <c r="I379" s="84"/>
      <c r="J379" s="84"/>
      <c r="N379" s="121"/>
    </row>
    <row r="380" spans="2:14" s="2" customFormat="1" x14ac:dyDescent="0.2">
      <c r="B380" s="6"/>
      <c r="C380" s="6"/>
      <c r="D380" s="83"/>
      <c r="E380" s="83"/>
      <c r="F380" s="83"/>
      <c r="G380" s="83"/>
      <c r="H380" s="6"/>
      <c r="I380" s="84"/>
      <c r="J380" s="84"/>
      <c r="N380" s="121"/>
    </row>
    <row r="381" spans="2:14" s="2" customFormat="1" x14ac:dyDescent="0.2">
      <c r="B381" s="6"/>
      <c r="C381" s="6"/>
      <c r="D381" s="83"/>
      <c r="E381" s="83"/>
      <c r="F381" s="83"/>
      <c r="G381" s="83"/>
      <c r="H381" s="6"/>
      <c r="I381" s="84"/>
      <c r="J381" s="84"/>
      <c r="N381" s="121"/>
    </row>
    <row r="382" spans="2:14" s="2" customFormat="1" x14ac:dyDescent="0.2">
      <c r="B382" s="6"/>
      <c r="C382" s="6"/>
      <c r="D382" s="83"/>
      <c r="E382" s="83"/>
      <c r="F382" s="83"/>
      <c r="G382" s="83"/>
      <c r="H382" s="6"/>
      <c r="I382" s="84"/>
      <c r="J382" s="84"/>
      <c r="N382" s="121"/>
    </row>
    <row r="383" spans="2:14" s="2" customFormat="1" x14ac:dyDescent="0.2">
      <c r="B383" s="6"/>
      <c r="C383" s="6"/>
      <c r="D383" s="83"/>
      <c r="E383" s="83"/>
      <c r="F383" s="83"/>
      <c r="G383" s="83"/>
      <c r="H383" s="6"/>
      <c r="I383" s="84"/>
      <c r="J383" s="84"/>
      <c r="N383" s="121"/>
    </row>
    <row r="384" spans="2:14" s="2" customFormat="1" x14ac:dyDescent="0.2">
      <c r="B384" s="6"/>
      <c r="C384" s="6"/>
      <c r="D384" s="83"/>
      <c r="E384" s="83"/>
      <c r="F384" s="83"/>
      <c r="G384" s="83"/>
      <c r="H384" s="6"/>
      <c r="I384" s="84"/>
      <c r="J384" s="84"/>
      <c r="N384" s="121"/>
    </row>
    <row r="385" spans="2:14" s="2" customFormat="1" x14ac:dyDescent="0.2">
      <c r="B385" s="6"/>
      <c r="C385" s="6"/>
      <c r="D385" s="83"/>
      <c r="E385" s="83"/>
      <c r="F385" s="83"/>
      <c r="G385" s="83"/>
      <c r="H385" s="6"/>
      <c r="I385" s="84"/>
      <c r="J385" s="84"/>
      <c r="N385" s="121"/>
    </row>
    <row r="386" spans="2:14" s="2" customFormat="1" x14ac:dyDescent="0.2">
      <c r="B386" s="6"/>
      <c r="C386" s="6"/>
      <c r="D386" s="83"/>
      <c r="E386" s="83"/>
      <c r="F386" s="83"/>
      <c r="G386" s="83"/>
      <c r="H386" s="6"/>
      <c r="I386" s="84"/>
      <c r="J386" s="84"/>
      <c r="N386" s="121"/>
    </row>
    <row r="387" spans="2:14" s="2" customFormat="1" x14ac:dyDescent="0.2">
      <c r="B387" s="6"/>
      <c r="C387" s="6"/>
      <c r="D387" s="83"/>
      <c r="E387" s="83"/>
      <c r="F387" s="83"/>
      <c r="G387" s="83"/>
      <c r="H387" s="6"/>
      <c r="I387" s="84"/>
      <c r="J387" s="84"/>
      <c r="N387" s="121"/>
    </row>
    <row r="388" spans="2:14" s="2" customFormat="1" x14ac:dyDescent="0.2">
      <c r="B388" s="6"/>
      <c r="C388" s="6"/>
      <c r="D388" s="83"/>
      <c r="E388" s="83"/>
      <c r="F388" s="83"/>
      <c r="G388" s="83"/>
      <c r="H388" s="6"/>
      <c r="I388" s="84"/>
      <c r="J388" s="84"/>
      <c r="N388" s="121"/>
    </row>
    <row r="389" spans="2:14" s="2" customFormat="1" x14ac:dyDescent="0.2">
      <c r="B389" s="6"/>
      <c r="C389" s="6"/>
      <c r="D389" s="83"/>
      <c r="E389" s="83"/>
      <c r="F389" s="83"/>
      <c r="G389" s="83"/>
      <c r="H389" s="6"/>
      <c r="I389" s="84"/>
      <c r="J389" s="84"/>
      <c r="N389" s="121"/>
    </row>
    <row r="390" spans="2:14" s="2" customFormat="1" x14ac:dyDescent="0.2">
      <c r="B390" s="6"/>
      <c r="C390" s="6"/>
      <c r="D390" s="83"/>
      <c r="E390" s="83"/>
      <c r="F390" s="83"/>
      <c r="G390" s="83"/>
      <c r="H390" s="6"/>
      <c r="I390" s="84"/>
      <c r="J390" s="84"/>
      <c r="N390" s="121"/>
    </row>
    <row r="391" spans="2:14" s="2" customFormat="1" x14ac:dyDescent="0.2">
      <c r="B391" s="6"/>
      <c r="C391" s="6"/>
      <c r="D391" s="83"/>
      <c r="E391" s="83"/>
      <c r="F391" s="83"/>
      <c r="G391" s="83"/>
      <c r="H391" s="6"/>
      <c r="I391" s="84"/>
      <c r="J391" s="84"/>
      <c r="N391" s="121"/>
    </row>
    <row r="392" spans="2:14" s="2" customFormat="1" x14ac:dyDescent="0.2">
      <c r="B392" s="6"/>
      <c r="C392" s="6"/>
      <c r="D392" s="83"/>
      <c r="E392" s="83"/>
      <c r="F392" s="83"/>
      <c r="G392" s="83"/>
      <c r="H392" s="6"/>
      <c r="I392" s="84"/>
      <c r="J392" s="84"/>
      <c r="N392" s="121"/>
    </row>
    <row r="393" spans="2:14" s="2" customFormat="1" x14ac:dyDescent="0.2">
      <c r="B393" s="6"/>
      <c r="C393" s="6"/>
      <c r="D393" s="83"/>
      <c r="E393" s="83"/>
      <c r="F393" s="83"/>
      <c r="G393" s="83"/>
      <c r="H393" s="6"/>
      <c r="I393" s="84"/>
      <c r="J393" s="84"/>
      <c r="N393" s="121"/>
    </row>
    <row r="394" spans="2:14" s="2" customFormat="1" x14ac:dyDescent="0.2">
      <c r="B394" s="6"/>
      <c r="C394" s="6"/>
      <c r="D394" s="83"/>
      <c r="E394" s="83"/>
      <c r="F394" s="83"/>
      <c r="G394" s="83"/>
      <c r="H394" s="6"/>
      <c r="I394" s="84"/>
      <c r="J394" s="84"/>
      <c r="N394" s="121"/>
    </row>
    <row r="395" spans="2:14" s="2" customFormat="1" x14ac:dyDescent="0.2">
      <c r="B395" s="6"/>
      <c r="C395" s="6"/>
      <c r="D395" s="83"/>
      <c r="E395" s="83"/>
      <c r="F395" s="83"/>
      <c r="G395" s="83"/>
      <c r="H395" s="6"/>
      <c r="I395" s="84"/>
      <c r="J395" s="84"/>
      <c r="N395" s="121"/>
    </row>
    <row r="396" spans="2:14" s="2" customFormat="1" x14ac:dyDescent="0.2">
      <c r="B396" s="6"/>
      <c r="C396" s="6"/>
      <c r="D396" s="83"/>
      <c r="E396" s="83"/>
      <c r="F396" s="83"/>
      <c r="G396" s="83"/>
      <c r="H396" s="6"/>
      <c r="I396" s="84"/>
      <c r="J396" s="84"/>
      <c r="N396" s="121"/>
    </row>
    <row r="397" spans="2:14" s="2" customFormat="1" x14ac:dyDescent="0.2">
      <c r="B397" s="6"/>
      <c r="C397" s="6"/>
      <c r="D397" s="83"/>
      <c r="E397" s="83"/>
      <c r="F397" s="83"/>
      <c r="G397" s="83"/>
      <c r="H397" s="6"/>
      <c r="I397" s="84"/>
      <c r="J397" s="84"/>
      <c r="N397" s="121"/>
    </row>
    <row r="398" spans="2:14" s="2" customFormat="1" x14ac:dyDescent="0.2">
      <c r="B398" s="6"/>
      <c r="C398" s="6"/>
      <c r="D398" s="83"/>
      <c r="E398" s="83"/>
      <c r="F398" s="83"/>
      <c r="G398" s="83"/>
      <c r="H398" s="6"/>
      <c r="I398" s="84"/>
      <c r="J398" s="84"/>
      <c r="N398" s="121"/>
    </row>
    <row r="399" spans="2:14" s="2" customFormat="1" x14ac:dyDescent="0.2">
      <c r="B399" s="6"/>
      <c r="C399" s="6"/>
      <c r="D399" s="83"/>
      <c r="E399" s="83"/>
      <c r="F399" s="83"/>
      <c r="G399" s="83"/>
      <c r="H399" s="6"/>
      <c r="I399" s="84"/>
      <c r="J399" s="84"/>
      <c r="N399" s="121"/>
    </row>
    <row r="400" spans="2:14" s="2" customFormat="1" x14ac:dyDescent="0.2">
      <c r="B400" s="6"/>
      <c r="C400" s="6"/>
      <c r="D400" s="83"/>
      <c r="E400" s="83"/>
      <c r="F400" s="83"/>
      <c r="G400" s="83"/>
      <c r="H400" s="6"/>
      <c r="I400" s="84"/>
      <c r="J400" s="84"/>
      <c r="N400" s="121"/>
    </row>
    <row r="401" spans="2:14" s="2" customFormat="1" x14ac:dyDescent="0.2">
      <c r="B401" s="6"/>
      <c r="C401" s="6"/>
      <c r="D401" s="83"/>
      <c r="E401" s="83"/>
      <c r="F401" s="83"/>
      <c r="G401" s="83"/>
      <c r="H401" s="6"/>
      <c r="I401" s="84"/>
      <c r="J401" s="84"/>
      <c r="N401" s="121"/>
    </row>
    <row r="402" spans="2:14" s="2" customFormat="1" x14ac:dyDescent="0.2">
      <c r="B402" s="6"/>
      <c r="C402" s="6"/>
      <c r="D402" s="83"/>
      <c r="E402" s="83"/>
      <c r="F402" s="83"/>
      <c r="G402" s="83"/>
      <c r="H402" s="6"/>
      <c r="I402" s="84"/>
      <c r="J402" s="84"/>
      <c r="N402" s="121"/>
    </row>
    <row r="403" spans="2:14" s="2" customFormat="1" x14ac:dyDescent="0.2">
      <c r="B403" s="6"/>
      <c r="C403" s="6"/>
      <c r="D403" s="83"/>
      <c r="E403" s="83"/>
      <c r="F403" s="83"/>
      <c r="G403" s="83"/>
      <c r="H403" s="6"/>
      <c r="I403" s="84"/>
      <c r="J403" s="84"/>
      <c r="N403" s="121"/>
    </row>
    <row r="404" spans="2:14" s="2" customFormat="1" x14ac:dyDescent="0.2">
      <c r="B404" s="6"/>
      <c r="C404" s="6"/>
      <c r="D404" s="83"/>
      <c r="E404" s="83"/>
      <c r="F404" s="83"/>
      <c r="G404" s="83"/>
      <c r="H404" s="6"/>
      <c r="I404" s="84"/>
      <c r="J404" s="84"/>
      <c r="N404" s="121"/>
    </row>
    <row r="405" spans="2:14" s="2" customFormat="1" x14ac:dyDescent="0.2">
      <c r="B405" s="6"/>
      <c r="C405" s="6"/>
      <c r="D405" s="83"/>
      <c r="E405" s="83"/>
      <c r="F405" s="83"/>
      <c r="G405" s="83"/>
      <c r="H405" s="6"/>
      <c r="I405" s="84"/>
      <c r="J405" s="84"/>
      <c r="N405" s="121"/>
    </row>
    <row r="406" spans="2:14" s="2" customFormat="1" x14ac:dyDescent="0.2">
      <c r="B406" s="6"/>
      <c r="C406" s="6"/>
      <c r="D406" s="83"/>
      <c r="E406" s="83"/>
      <c r="F406" s="83"/>
      <c r="G406" s="83"/>
      <c r="H406" s="6"/>
      <c r="I406" s="84"/>
      <c r="J406" s="84"/>
      <c r="N406" s="121"/>
    </row>
    <row r="407" spans="2:14" s="2" customFormat="1" x14ac:dyDescent="0.2">
      <c r="B407" s="6"/>
      <c r="C407" s="6"/>
      <c r="D407" s="83"/>
      <c r="E407" s="83"/>
      <c r="F407" s="83"/>
      <c r="G407" s="83"/>
      <c r="H407" s="6"/>
      <c r="I407" s="84"/>
      <c r="J407" s="84"/>
      <c r="N407" s="121"/>
    </row>
    <row r="408" spans="2:14" s="2" customFormat="1" x14ac:dyDescent="0.2">
      <c r="B408" s="6"/>
      <c r="C408" s="6"/>
      <c r="D408" s="83"/>
      <c r="E408" s="83"/>
      <c r="F408" s="83"/>
      <c r="G408" s="83"/>
      <c r="H408" s="6"/>
      <c r="I408" s="84"/>
      <c r="J408" s="84"/>
      <c r="N408" s="121"/>
    </row>
    <row r="409" spans="2:14" s="2" customFormat="1" x14ac:dyDescent="0.2">
      <c r="B409" s="6"/>
      <c r="C409" s="6"/>
      <c r="D409" s="83"/>
      <c r="E409" s="83"/>
      <c r="F409" s="83"/>
      <c r="G409" s="83"/>
      <c r="H409" s="6"/>
      <c r="I409" s="84"/>
      <c r="J409" s="84"/>
      <c r="N409" s="121"/>
    </row>
    <row r="410" spans="2:14" s="2" customFormat="1" x14ac:dyDescent="0.2">
      <c r="B410" s="6"/>
      <c r="C410" s="6"/>
      <c r="D410" s="83"/>
      <c r="E410" s="83"/>
      <c r="F410" s="83"/>
      <c r="G410" s="83"/>
      <c r="H410" s="6"/>
      <c r="I410" s="84"/>
      <c r="J410" s="84"/>
      <c r="N410" s="121"/>
    </row>
    <row r="411" spans="2:14" s="2" customFormat="1" x14ac:dyDescent="0.2">
      <c r="B411" s="6"/>
      <c r="C411" s="6"/>
      <c r="D411" s="83"/>
      <c r="E411" s="83"/>
      <c r="F411" s="83"/>
      <c r="G411" s="83"/>
      <c r="H411" s="6"/>
      <c r="I411" s="84"/>
      <c r="J411" s="84"/>
      <c r="N411" s="121"/>
    </row>
    <row r="412" spans="2:14" s="2" customFormat="1" x14ac:dyDescent="0.2">
      <c r="B412" s="6"/>
      <c r="C412" s="6"/>
      <c r="D412" s="83"/>
      <c r="E412" s="83"/>
      <c r="F412" s="83"/>
      <c r="G412" s="83"/>
      <c r="H412" s="6"/>
      <c r="I412" s="84"/>
      <c r="J412" s="84"/>
      <c r="N412" s="121"/>
    </row>
    <row r="413" spans="2:14" s="2" customFormat="1" x14ac:dyDescent="0.2">
      <c r="B413" s="6"/>
      <c r="C413" s="6"/>
      <c r="D413" s="83"/>
      <c r="E413" s="83"/>
      <c r="F413" s="83"/>
      <c r="G413" s="83"/>
      <c r="H413" s="6"/>
      <c r="I413" s="84"/>
      <c r="J413" s="84"/>
      <c r="N413" s="121"/>
    </row>
    <row r="414" spans="2:14" s="2" customFormat="1" x14ac:dyDescent="0.2">
      <c r="B414" s="6"/>
      <c r="C414" s="6"/>
      <c r="D414" s="83"/>
      <c r="E414" s="83"/>
      <c r="F414" s="83"/>
      <c r="G414" s="83"/>
      <c r="H414" s="6"/>
      <c r="I414" s="84"/>
      <c r="J414" s="84"/>
      <c r="N414" s="121"/>
    </row>
    <row r="415" spans="2:14" s="2" customFormat="1" x14ac:dyDescent="0.2">
      <c r="B415" s="6"/>
      <c r="C415" s="6"/>
      <c r="D415" s="83"/>
      <c r="E415" s="83"/>
      <c r="F415" s="83"/>
      <c r="G415" s="83"/>
      <c r="H415" s="6"/>
      <c r="I415" s="84"/>
      <c r="J415" s="84"/>
      <c r="N415" s="121"/>
    </row>
    <row r="416" spans="2:14" s="2" customFormat="1" x14ac:dyDescent="0.2">
      <c r="B416" s="6"/>
      <c r="C416" s="6"/>
      <c r="D416" s="83"/>
      <c r="E416" s="83"/>
      <c r="F416" s="83"/>
      <c r="G416" s="83"/>
      <c r="H416" s="6"/>
      <c r="I416" s="84"/>
      <c r="J416" s="84"/>
      <c r="N416" s="121"/>
    </row>
    <row r="417" spans="2:14" s="2" customFormat="1" x14ac:dyDescent="0.2">
      <c r="B417" s="6"/>
      <c r="C417" s="6"/>
      <c r="D417" s="83"/>
      <c r="E417" s="83"/>
      <c r="F417" s="83"/>
      <c r="G417" s="83"/>
      <c r="H417" s="6"/>
      <c r="I417" s="84"/>
      <c r="J417" s="84"/>
      <c r="N417" s="121"/>
    </row>
    <row r="418" spans="2:14" s="2" customFormat="1" x14ac:dyDescent="0.2">
      <c r="B418" s="6"/>
      <c r="C418" s="6"/>
      <c r="D418" s="83"/>
      <c r="E418" s="83"/>
      <c r="F418" s="83"/>
      <c r="G418" s="83"/>
      <c r="H418" s="6"/>
      <c r="I418" s="84"/>
      <c r="J418" s="84"/>
      <c r="N418" s="121"/>
    </row>
    <row r="419" spans="2:14" s="2" customFormat="1" x14ac:dyDescent="0.2">
      <c r="B419" s="6"/>
      <c r="C419" s="6"/>
      <c r="D419" s="83"/>
      <c r="E419" s="83"/>
      <c r="F419" s="83"/>
      <c r="G419" s="83"/>
      <c r="H419" s="6"/>
      <c r="I419" s="84"/>
      <c r="J419" s="84"/>
      <c r="N419" s="121"/>
    </row>
    <row r="420" spans="2:14" s="2" customFormat="1" x14ac:dyDescent="0.2">
      <c r="B420" s="6"/>
      <c r="C420" s="6"/>
      <c r="D420" s="83"/>
      <c r="E420" s="83"/>
      <c r="F420" s="83"/>
      <c r="G420" s="83"/>
      <c r="H420" s="6"/>
      <c r="I420" s="84"/>
      <c r="J420" s="84"/>
      <c r="N420" s="121"/>
    </row>
    <row r="421" spans="2:14" s="2" customFormat="1" x14ac:dyDescent="0.2">
      <c r="B421" s="6"/>
      <c r="C421" s="6"/>
      <c r="D421" s="83"/>
      <c r="E421" s="83"/>
      <c r="F421" s="83"/>
      <c r="G421" s="83"/>
      <c r="H421" s="6"/>
      <c r="I421" s="84"/>
      <c r="J421" s="84"/>
      <c r="N421" s="121"/>
    </row>
    <row r="422" spans="2:14" s="2" customFormat="1" x14ac:dyDescent="0.2">
      <c r="B422" s="6"/>
      <c r="C422" s="6"/>
      <c r="D422" s="83"/>
      <c r="E422" s="83"/>
      <c r="F422" s="83"/>
      <c r="G422" s="83"/>
      <c r="H422" s="6"/>
      <c r="I422" s="84"/>
      <c r="J422" s="84"/>
      <c r="N422" s="121"/>
    </row>
    <row r="423" spans="2:14" s="2" customFormat="1" x14ac:dyDescent="0.2">
      <c r="B423" s="6"/>
      <c r="C423" s="6"/>
      <c r="D423" s="83"/>
      <c r="E423" s="83"/>
      <c r="F423" s="83"/>
      <c r="G423" s="83"/>
      <c r="H423" s="6"/>
      <c r="I423" s="84"/>
      <c r="J423" s="84"/>
      <c r="N423" s="121"/>
    </row>
    <row r="424" spans="2:14" s="2" customFormat="1" x14ac:dyDescent="0.2">
      <c r="B424" s="6"/>
      <c r="C424" s="6"/>
      <c r="D424" s="83"/>
      <c r="E424" s="83"/>
      <c r="F424" s="83"/>
      <c r="G424" s="83"/>
      <c r="H424" s="6"/>
      <c r="I424" s="84"/>
      <c r="J424" s="84"/>
      <c r="N424" s="121"/>
    </row>
    <row r="425" spans="2:14" s="2" customFormat="1" x14ac:dyDescent="0.2">
      <c r="B425" s="6"/>
      <c r="C425" s="6"/>
      <c r="D425" s="83"/>
      <c r="E425" s="83"/>
      <c r="F425" s="83"/>
      <c r="G425" s="83"/>
      <c r="H425" s="6"/>
      <c r="I425" s="84"/>
      <c r="J425" s="84"/>
      <c r="N425" s="121"/>
    </row>
    <row r="426" spans="2:14" s="2" customFormat="1" x14ac:dyDescent="0.2">
      <c r="B426" s="6"/>
      <c r="C426" s="6"/>
      <c r="D426" s="83"/>
      <c r="E426" s="83"/>
      <c r="F426" s="83"/>
      <c r="G426" s="83"/>
      <c r="H426" s="6"/>
      <c r="I426" s="84"/>
      <c r="J426" s="84"/>
      <c r="N426" s="121"/>
    </row>
    <row r="427" spans="2:14" s="2" customFormat="1" x14ac:dyDescent="0.2">
      <c r="B427" s="6"/>
      <c r="C427" s="6"/>
      <c r="D427" s="83"/>
      <c r="E427" s="83"/>
      <c r="F427" s="83"/>
      <c r="G427" s="83"/>
      <c r="H427" s="6"/>
      <c r="I427" s="84"/>
      <c r="J427" s="84"/>
      <c r="N427" s="121"/>
    </row>
    <row r="428" spans="2:14" s="2" customFormat="1" x14ac:dyDescent="0.2">
      <c r="B428" s="6"/>
      <c r="C428" s="6"/>
      <c r="D428" s="83"/>
      <c r="E428" s="83"/>
      <c r="F428" s="83"/>
      <c r="G428" s="83"/>
      <c r="H428" s="6"/>
      <c r="I428" s="84"/>
      <c r="J428" s="84"/>
      <c r="N428" s="121"/>
    </row>
    <row r="429" spans="2:14" s="2" customFormat="1" x14ac:dyDescent="0.2">
      <c r="B429" s="6"/>
      <c r="C429" s="6"/>
      <c r="D429" s="83"/>
      <c r="E429" s="83"/>
      <c r="F429" s="83"/>
      <c r="G429" s="83"/>
      <c r="H429" s="6"/>
      <c r="I429" s="84"/>
      <c r="J429" s="84"/>
      <c r="N429" s="121"/>
    </row>
    <row r="430" spans="2:14" s="2" customFormat="1" x14ac:dyDescent="0.2">
      <c r="B430" s="6"/>
      <c r="C430" s="6"/>
      <c r="D430" s="83"/>
      <c r="E430" s="83"/>
      <c r="F430" s="83"/>
      <c r="G430" s="83"/>
      <c r="H430" s="6"/>
      <c r="I430" s="84"/>
      <c r="J430" s="84"/>
      <c r="N430" s="121"/>
    </row>
    <row r="431" spans="2:14" s="2" customFormat="1" x14ac:dyDescent="0.2">
      <c r="B431" s="6"/>
      <c r="C431" s="6"/>
      <c r="D431" s="83"/>
      <c r="E431" s="83"/>
      <c r="F431" s="83"/>
      <c r="G431" s="83"/>
      <c r="H431" s="6"/>
      <c r="I431" s="84"/>
      <c r="J431" s="84"/>
      <c r="N431" s="121"/>
    </row>
    <row r="432" spans="2:14" s="2" customFormat="1" x14ac:dyDescent="0.2">
      <c r="B432" s="6"/>
      <c r="C432" s="6"/>
      <c r="D432" s="83"/>
      <c r="E432" s="83"/>
      <c r="F432" s="83"/>
      <c r="G432" s="83"/>
      <c r="H432" s="6"/>
      <c r="I432" s="84"/>
      <c r="J432" s="84"/>
      <c r="N432" s="121"/>
    </row>
    <row r="433" spans="2:14" s="2" customFormat="1" x14ac:dyDescent="0.2">
      <c r="B433" s="6"/>
      <c r="C433" s="6"/>
      <c r="D433" s="83"/>
      <c r="E433" s="83"/>
      <c r="F433" s="83"/>
      <c r="G433" s="83"/>
      <c r="H433" s="6"/>
      <c r="I433" s="84"/>
      <c r="J433" s="84"/>
      <c r="N433" s="121"/>
    </row>
    <row r="434" spans="2:14" s="2" customFormat="1" x14ac:dyDescent="0.2">
      <c r="B434" s="6"/>
      <c r="C434" s="6"/>
      <c r="D434" s="83"/>
      <c r="E434" s="83"/>
      <c r="F434" s="83"/>
      <c r="G434" s="83"/>
      <c r="H434" s="6"/>
      <c r="I434" s="84"/>
      <c r="J434" s="84"/>
      <c r="N434" s="121"/>
    </row>
    <row r="435" spans="2:14" s="2" customFormat="1" x14ac:dyDescent="0.2">
      <c r="B435" s="6"/>
      <c r="C435" s="6"/>
      <c r="D435" s="83"/>
      <c r="E435" s="83"/>
      <c r="F435" s="83"/>
      <c r="G435" s="83"/>
      <c r="H435" s="6"/>
      <c r="I435" s="84"/>
      <c r="J435" s="84"/>
      <c r="N435" s="121"/>
    </row>
    <row r="436" spans="2:14" s="2" customFormat="1" x14ac:dyDescent="0.2">
      <c r="B436" s="6"/>
      <c r="C436" s="6"/>
      <c r="D436" s="83"/>
      <c r="E436" s="83"/>
      <c r="F436" s="83"/>
      <c r="G436" s="83"/>
      <c r="H436" s="6"/>
      <c r="I436" s="84"/>
      <c r="J436" s="84"/>
      <c r="N436" s="121"/>
    </row>
    <row r="437" spans="2:14" s="2" customFormat="1" x14ac:dyDescent="0.2">
      <c r="B437" s="6"/>
      <c r="C437" s="6"/>
      <c r="D437" s="83"/>
      <c r="E437" s="83"/>
      <c r="F437" s="83"/>
      <c r="G437" s="83"/>
      <c r="H437" s="6"/>
      <c r="I437" s="84"/>
      <c r="J437" s="84"/>
      <c r="N437" s="121"/>
    </row>
    <row r="438" spans="2:14" s="2" customFormat="1" x14ac:dyDescent="0.2">
      <c r="B438" s="6"/>
      <c r="C438" s="6"/>
      <c r="D438" s="83"/>
      <c r="E438" s="83"/>
      <c r="F438" s="83"/>
      <c r="G438" s="83"/>
      <c r="H438" s="6"/>
      <c r="I438" s="84"/>
      <c r="J438" s="84"/>
      <c r="N438" s="121"/>
    </row>
    <row r="439" spans="2:14" s="2" customFormat="1" x14ac:dyDescent="0.2">
      <c r="B439" s="6"/>
      <c r="C439" s="6"/>
      <c r="D439" s="83"/>
      <c r="E439" s="83"/>
      <c r="F439" s="83"/>
      <c r="G439" s="83"/>
      <c r="H439" s="6"/>
      <c r="I439" s="84"/>
      <c r="J439" s="84"/>
      <c r="N439" s="121"/>
    </row>
    <row r="440" spans="2:14" s="2" customFormat="1" x14ac:dyDescent="0.2">
      <c r="B440" s="6"/>
      <c r="C440" s="6"/>
      <c r="D440" s="83"/>
      <c r="E440" s="83"/>
      <c r="F440" s="83"/>
      <c r="G440" s="83"/>
      <c r="H440" s="6"/>
      <c r="I440" s="84"/>
      <c r="J440" s="84"/>
      <c r="N440" s="121"/>
    </row>
    <row r="441" spans="2:14" s="2" customFormat="1" x14ac:dyDescent="0.2">
      <c r="B441" s="6"/>
      <c r="C441" s="6"/>
      <c r="D441" s="83"/>
      <c r="E441" s="83"/>
      <c r="F441" s="83"/>
      <c r="G441" s="83"/>
      <c r="H441" s="6"/>
      <c r="I441" s="84"/>
      <c r="J441" s="84"/>
      <c r="N441" s="121"/>
    </row>
    <row r="442" spans="2:14" s="2" customFormat="1" x14ac:dyDescent="0.2">
      <c r="B442" s="6"/>
      <c r="C442" s="6"/>
      <c r="D442" s="83"/>
      <c r="E442" s="83"/>
      <c r="F442" s="83"/>
      <c r="G442" s="83"/>
      <c r="H442" s="6"/>
      <c r="I442" s="84"/>
      <c r="J442" s="84"/>
      <c r="N442" s="121"/>
    </row>
    <row r="443" spans="2:14" s="2" customFormat="1" x14ac:dyDescent="0.2">
      <c r="B443" s="6"/>
      <c r="C443" s="6"/>
      <c r="D443" s="83"/>
      <c r="E443" s="83"/>
      <c r="F443" s="83"/>
      <c r="G443" s="83"/>
      <c r="H443" s="6"/>
      <c r="I443" s="84"/>
      <c r="J443" s="84"/>
      <c r="N443" s="121"/>
    </row>
    <row r="444" spans="2:14" s="2" customFormat="1" x14ac:dyDescent="0.2">
      <c r="B444" s="6"/>
      <c r="C444" s="6"/>
      <c r="D444" s="83"/>
      <c r="E444" s="83"/>
      <c r="F444" s="83"/>
      <c r="G444" s="83"/>
      <c r="H444" s="6"/>
      <c r="I444" s="84"/>
      <c r="J444" s="84"/>
      <c r="N444" s="121"/>
    </row>
    <row r="445" spans="2:14" s="2" customFormat="1" x14ac:dyDescent="0.2">
      <c r="B445" s="6"/>
      <c r="C445" s="6"/>
      <c r="D445" s="83"/>
      <c r="E445" s="83"/>
      <c r="F445" s="83"/>
      <c r="G445" s="83"/>
      <c r="H445" s="6"/>
      <c r="I445" s="84"/>
      <c r="J445" s="84"/>
      <c r="N445" s="121"/>
    </row>
    <row r="446" spans="2:14" s="2" customFormat="1" x14ac:dyDescent="0.2">
      <c r="B446" s="6"/>
      <c r="C446" s="6"/>
      <c r="D446" s="83"/>
      <c r="E446" s="83"/>
      <c r="F446" s="83"/>
      <c r="G446" s="83"/>
      <c r="H446" s="6"/>
      <c r="I446" s="84"/>
      <c r="J446" s="84"/>
      <c r="N446" s="121"/>
    </row>
    <row r="447" spans="2:14" s="2" customFormat="1" x14ac:dyDescent="0.2">
      <c r="B447" s="6"/>
      <c r="C447" s="6"/>
      <c r="D447" s="83"/>
      <c r="E447" s="83"/>
      <c r="F447" s="83"/>
      <c r="G447" s="83"/>
      <c r="H447" s="6"/>
      <c r="I447" s="84"/>
      <c r="J447" s="84"/>
      <c r="N447" s="121"/>
    </row>
    <row r="448" spans="2:14" s="2" customFormat="1" x14ac:dyDescent="0.2">
      <c r="B448" s="6"/>
      <c r="C448" s="6"/>
      <c r="D448" s="83"/>
      <c r="E448" s="83"/>
      <c r="F448" s="83"/>
      <c r="G448" s="83"/>
      <c r="H448" s="6"/>
      <c r="I448" s="84"/>
      <c r="J448" s="84"/>
      <c r="N448" s="121"/>
    </row>
    <row r="449" spans="2:14" s="2" customFormat="1" x14ac:dyDescent="0.2">
      <c r="B449" s="6"/>
      <c r="C449" s="6"/>
      <c r="D449" s="83"/>
      <c r="E449" s="83"/>
      <c r="F449" s="83"/>
      <c r="G449" s="83"/>
      <c r="H449" s="6"/>
      <c r="I449" s="84"/>
      <c r="J449" s="84"/>
      <c r="N449" s="121"/>
    </row>
    <row r="450" spans="2:14" s="2" customFormat="1" x14ac:dyDescent="0.2">
      <c r="B450" s="6"/>
      <c r="C450" s="6"/>
      <c r="D450" s="83"/>
      <c r="E450" s="83"/>
      <c r="F450" s="83"/>
      <c r="G450" s="83"/>
      <c r="H450" s="6"/>
      <c r="I450" s="84"/>
      <c r="J450" s="84"/>
      <c r="N450" s="121"/>
    </row>
    <row r="451" spans="2:14" s="2" customFormat="1" x14ac:dyDescent="0.2">
      <c r="B451" s="6"/>
      <c r="C451" s="6"/>
      <c r="D451" s="83"/>
      <c r="E451" s="83"/>
      <c r="F451" s="83"/>
      <c r="G451" s="83"/>
      <c r="H451" s="6"/>
      <c r="I451" s="84"/>
      <c r="J451" s="84"/>
      <c r="N451" s="121"/>
    </row>
    <row r="452" spans="2:14" s="2" customFormat="1" x14ac:dyDescent="0.2">
      <c r="B452" s="6"/>
      <c r="C452" s="6"/>
      <c r="D452" s="83"/>
      <c r="E452" s="83"/>
      <c r="F452" s="83"/>
      <c r="G452" s="83"/>
      <c r="H452" s="6"/>
      <c r="I452" s="84"/>
      <c r="J452" s="84"/>
      <c r="N452" s="121"/>
    </row>
    <row r="453" spans="2:14" s="2" customFormat="1" x14ac:dyDescent="0.2">
      <c r="B453" s="6"/>
      <c r="C453" s="6"/>
      <c r="D453" s="83"/>
      <c r="E453" s="83"/>
      <c r="F453" s="83"/>
      <c r="G453" s="83"/>
      <c r="H453" s="6"/>
      <c r="I453" s="84"/>
      <c r="J453" s="84"/>
      <c r="N453" s="121"/>
    </row>
    <row r="454" spans="2:14" s="2" customFormat="1" x14ac:dyDescent="0.2">
      <c r="B454" s="6"/>
      <c r="C454" s="6"/>
      <c r="D454" s="83"/>
      <c r="E454" s="83"/>
      <c r="F454" s="83"/>
      <c r="G454" s="83"/>
      <c r="H454" s="6"/>
      <c r="I454" s="84"/>
      <c r="J454" s="84"/>
      <c r="N454" s="121"/>
    </row>
    <row r="455" spans="2:14" s="2" customFormat="1" x14ac:dyDescent="0.2">
      <c r="B455" s="6"/>
      <c r="C455" s="6"/>
      <c r="D455" s="83"/>
      <c r="E455" s="83"/>
      <c r="F455" s="83"/>
      <c r="G455" s="83"/>
      <c r="H455" s="6"/>
      <c r="I455" s="84"/>
      <c r="J455" s="84"/>
      <c r="N455" s="121"/>
    </row>
    <row r="456" spans="2:14" s="2" customFormat="1" x14ac:dyDescent="0.2">
      <c r="B456" s="6"/>
      <c r="C456" s="6"/>
      <c r="D456" s="83"/>
      <c r="E456" s="83"/>
      <c r="F456" s="83"/>
      <c r="G456" s="83"/>
      <c r="H456" s="6"/>
      <c r="I456" s="84"/>
      <c r="J456" s="84"/>
      <c r="N456" s="121"/>
    </row>
    <row r="457" spans="2:14" s="2" customFormat="1" x14ac:dyDescent="0.2">
      <c r="B457" s="6"/>
      <c r="C457" s="6"/>
      <c r="D457" s="83"/>
      <c r="E457" s="83"/>
      <c r="F457" s="83"/>
      <c r="G457" s="83"/>
      <c r="H457" s="6"/>
      <c r="I457" s="84"/>
      <c r="J457" s="84"/>
      <c r="N457" s="121"/>
    </row>
    <row r="458" spans="2:14" s="2" customFormat="1" x14ac:dyDescent="0.2">
      <c r="B458" s="6"/>
      <c r="C458" s="6"/>
      <c r="D458" s="83"/>
      <c r="E458" s="83"/>
      <c r="F458" s="83"/>
      <c r="G458" s="83"/>
      <c r="H458" s="6"/>
      <c r="I458" s="84"/>
      <c r="J458" s="84"/>
      <c r="N458" s="121"/>
    </row>
    <row r="459" spans="2:14" s="2" customFormat="1" x14ac:dyDescent="0.2">
      <c r="B459" s="6"/>
      <c r="C459" s="6"/>
      <c r="D459" s="83"/>
      <c r="E459" s="83"/>
      <c r="F459" s="83"/>
      <c r="G459" s="83"/>
      <c r="H459" s="6"/>
      <c r="I459" s="84"/>
      <c r="J459" s="84"/>
      <c r="N459" s="121"/>
    </row>
    <row r="460" spans="2:14" s="2" customFormat="1" x14ac:dyDescent="0.2">
      <c r="B460" s="6"/>
      <c r="C460" s="6"/>
      <c r="D460" s="83"/>
      <c r="E460" s="83"/>
      <c r="F460" s="83"/>
      <c r="G460" s="83"/>
      <c r="H460" s="6"/>
      <c r="I460" s="84"/>
      <c r="J460" s="84"/>
      <c r="N460" s="121"/>
    </row>
    <row r="461" spans="2:14" s="2" customFormat="1" x14ac:dyDescent="0.2">
      <c r="B461" s="6"/>
      <c r="C461" s="6"/>
      <c r="D461" s="83"/>
      <c r="E461" s="83"/>
      <c r="F461" s="83"/>
      <c r="G461" s="83"/>
      <c r="H461" s="6"/>
      <c r="I461" s="84"/>
      <c r="J461" s="84"/>
      <c r="N461" s="121"/>
    </row>
    <row r="462" spans="2:14" s="2" customFormat="1" x14ac:dyDescent="0.2">
      <c r="B462" s="6"/>
      <c r="C462" s="6"/>
      <c r="D462" s="83"/>
      <c r="E462" s="83"/>
      <c r="F462" s="83"/>
      <c r="G462" s="83"/>
      <c r="H462" s="6"/>
      <c r="I462" s="84"/>
      <c r="J462" s="84"/>
      <c r="N462" s="121"/>
    </row>
    <row r="463" spans="2:14" s="2" customFormat="1" x14ac:dyDescent="0.2">
      <c r="B463" s="6"/>
      <c r="C463" s="6"/>
      <c r="D463" s="83"/>
      <c r="E463" s="83"/>
      <c r="F463" s="83"/>
      <c r="G463" s="83"/>
      <c r="H463" s="6"/>
      <c r="I463" s="84"/>
      <c r="J463" s="84"/>
      <c r="N463" s="121"/>
    </row>
    <row r="464" spans="2:14" s="2" customFormat="1" x14ac:dyDescent="0.2">
      <c r="B464" s="6"/>
      <c r="C464" s="6"/>
      <c r="D464" s="83"/>
      <c r="E464" s="83"/>
      <c r="F464" s="83"/>
      <c r="G464" s="83"/>
      <c r="H464" s="6"/>
      <c r="I464" s="84"/>
      <c r="J464" s="84"/>
      <c r="N464" s="121"/>
    </row>
    <row r="465" spans="2:14" s="2" customFormat="1" x14ac:dyDescent="0.2">
      <c r="B465" s="6"/>
      <c r="C465" s="6"/>
      <c r="D465" s="83"/>
      <c r="E465" s="83"/>
      <c r="F465" s="83"/>
      <c r="G465" s="83"/>
      <c r="H465" s="6"/>
      <c r="I465" s="84"/>
      <c r="J465" s="84"/>
      <c r="N465" s="121"/>
    </row>
    <row r="466" spans="2:14" s="2" customFormat="1" x14ac:dyDescent="0.2">
      <c r="B466" s="6"/>
      <c r="C466" s="6"/>
      <c r="D466" s="83"/>
      <c r="E466" s="83"/>
      <c r="F466" s="83"/>
      <c r="G466" s="83"/>
      <c r="H466" s="6"/>
      <c r="I466" s="84"/>
      <c r="J466" s="84"/>
      <c r="N466" s="121"/>
    </row>
    <row r="467" spans="2:14" s="2" customFormat="1" x14ac:dyDescent="0.2">
      <c r="B467" s="6"/>
      <c r="C467" s="6"/>
      <c r="D467" s="83"/>
      <c r="E467" s="83"/>
      <c r="F467" s="83"/>
      <c r="G467" s="83"/>
      <c r="H467" s="6"/>
      <c r="I467" s="84"/>
      <c r="J467" s="84"/>
      <c r="N467" s="121"/>
    </row>
    <row r="468" spans="2:14" s="2" customFormat="1" x14ac:dyDescent="0.2">
      <c r="B468" s="6"/>
      <c r="C468" s="6"/>
      <c r="D468" s="83"/>
      <c r="E468" s="83"/>
      <c r="F468" s="83"/>
      <c r="G468" s="83"/>
      <c r="H468" s="6"/>
      <c r="I468" s="84"/>
      <c r="J468" s="84"/>
      <c r="N468" s="121"/>
    </row>
    <row r="469" spans="2:14" s="2" customFormat="1" x14ac:dyDescent="0.2">
      <c r="B469" s="6"/>
      <c r="C469" s="6"/>
      <c r="D469" s="83"/>
      <c r="E469" s="83"/>
      <c r="F469" s="83"/>
      <c r="G469" s="83"/>
      <c r="H469" s="6"/>
      <c r="I469" s="84"/>
      <c r="J469" s="84"/>
      <c r="N469" s="121"/>
    </row>
    <row r="470" spans="2:14" s="2" customFormat="1" x14ac:dyDescent="0.2">
      <c r="B470" s="6"/>
      <c r="C470" s="6"/>
      <c r="D470" s="83"/>
      <c r="E470" s="83"/>
      <c r="F470" s="83"/>
      <c r="G470" s="83"/>
      <c r="H470" s="6"/>
      <c r="I470" s="84"/>
      <c r="J470" s="84"/>
      <c r="N470" s="121"/>
    </row>
    <row r="471" spans="2:14" s="2" customFormat="1" x14ac:dyDescent="0.2">
      <c r="B471" s="6"/>
      <c r="C471" s="6"/>
      <c r="D471" s="83"/>
      <c r="E471" s="83"/>
      <c r="F471" s="83"/>
      <c r="G471" s="83"/>
      <c r="H471" s="6"/>
      <c r="I471" s="84"/>
      <c r="J471" s="84"/>
      <c r="N471" s="121"/>
    </row>
    <row r="472" spans="2:14" s="2" customFormat="1" x14ac:dyDescent="0.2">
      <c r="B472" s="6"/>
      <c r="C472" s="6"/>
      <c r="D472" s="83"/>
      <c r="E472" s="83"/>
      <c r="F472" s="83"/>
      <c r="G472" s="83"/>
      <c r="H472" s="6"/>
      <c r="I472" s="84"/>
      <c r="J472" s="84"/>
      <c r="N472" s="121"/>
    </row>
    <row r="473" spans="2:14" s="2" customFormat="1" x14ac:dyDescent="0.2">
      <c r="B473" s="6"/>
      <c r="C473" s="6"/>
      <c r="D473" s="83"/>
      <c r="E473" s="83"/>
      <c r="F473" s="83"/>
      <c r="G473" s="83"/>
      <c r="H473" s="6"/>
      <c r="I473" s="84"/>
      <c r="J473" s="84"/>
      <c r="N473" s="121"/>
    </row>
    <row r="474" spans="2:14" s="2" customFormat="1" x14ac:dyDescent="0.2">
      <c r="B474" s="6"/>
      <c r="C474" s="6"/>
      <c r="D474" s="83"/>
      <c r="E474" s="83"/>
      <c r="F474" s="83"/>
      <c r="G474" s="83"/>
      <c r="H474" s="6"/>
      <c r="I474" s="84"/>
      <c r="J474" s="84"/>
      <c r="N474" s="121"/>
    </row>
    <row r="475" spans="2:14" s="2" customFormat="1" x14ac:dyDescent="0.2">
      <c r="B475" s="6"/>
      <c r="C475" s="6"/>
      <c r="D475" s="83"/>
      <c r="E475" s="83"/>
      <c r="F475" s="83"/>
      <c r="G475" s="83"/>
      <c r="H475" s="6"/>
      <c r="I475" s="84"/>
      <c r="J475" s="84"/>
      <c r="N475" s="121"/>
    </row>
    <row r="476" spans="2:14" s="2" customFormat="1" x14ac:dyDescent="0.2">
      <c r="B476" s="6"/>
      <c r="C476" s="6"/>
      <c r="D476" s="83"/>
      <c r="E476" s="83"/>
      <c r="F476" s="83"/>
      <c r="G476" s="83"/>
      <c r="H476" s="6"/>
      <c r="I476" s="84"/>
      <c r="J476" s="84"/>
      <c r="N476" s="121"/>
    </row>
    <row r="477" spans="2:14" s="2" customFormat="1" x14ac:dyDescent="0.2">
      <c r="B477" s="6"/>
      <c r="C477" s="6"/>
      <c r="D477" s="83"/>
      <c r="E477" s="83"/>
      <c r="F477" s="83"/>
      <c r="G477" s="83"/>
      <c r="H477" s="6"/>
      <c r="I477" s="84"/>
      <c r="J477" s="84"/>
      <c r="N477" s="121"/>
    </row>
    <row r="478" spans="2:14" s="2" customFormat="1" x14ac:dyDescent="0.2">
      <c r="B478" s="6"/>
      <c r="C478" s="6"/>
      <c r="D478" s="83"/>
      <c r="E478" s="83"/>
      <c r="F478" s="83"/>
      <c r="G478" s="83"/>
      <c r="H478" s="6"/>
      <c r="I478" s="84"/>
      <c r="J478" s="84"/>
      <c r="N478" s="121"/>
    </row>
    <row r="479" spans="2:14" s="2" customFormat="1" x14ac:dyDescent="0.2">
      <c r="B479" s="6"/>
      <c r="C479" s="6"/>
      <c r="D479" s="83"/>
      <c r="E479" s="83"/>
      <c r="F479" s="83"/>
      <c r="G479" s="83"/>
      <c r="H479" s="6"/>
      <c r="I479" s="84"/>
      <c r="J479" s="84"/>
      <c r="N479" s="121"/>
    </row>
    <row r="480" spans="2:14" s="2" customFormat="1" x14ac:dyDescent="0.2">
      <c r="B480" s="6"/>
      <c r="C480" s="6"/>
      <c r="D480" s="83"/>
      <c r="E480" s="83"/>
      <c r="F480" s="83"/>
      <c r="G480" s="83"/>
      <c r="H480" s="6"/>
      <c r="I480" s="84"/>
      <c r="J480" s="84"/>
      <c r="N480" s="121"/>
    </row>
    <row r="481" spans="2:14" s="2" customFormat="1" x14ac:dyDescent="0.2">
      <c r="B481" s="6"/>
      <c r="C481" s="6"/>
      <c r="D481" s="83"/>
      <c r="E481" s="83"/>
      <c r="F481" s="83"/>
      <c r="G481" s="83"/>
      <c r="H481" s="6"/>
      <c r="I481" s="84"/>
      <c r="J481" s="84"/>
      <c r="N481" s="121"/>
    </row>
    <row r="482" spans="2:14" s="2" customFormat="1" x14ac:dyDescent="0.2">
      <c r="B482" s="6"/>
      <c r="C482" s="6"/>
      <c r="D482" s="83"/>
      <c r="E482" s="83"/>
      <c r="F482" s="83"/>
      <c r="G482" s="83"/>
      <c r="H482" s="6"/>
      <c r="I482" s="84"/>
      <c r="J482" s="84"/>
      <c r="N482" s="121"/>
    </row>
    <row r="483" spans="2:14" s="2" customFormat="1" x14ac:dyDescent="0.2">
      <c r="B483" s="6"/>
      <c r="C483" s="6"/>
      <c r="D483" s="83"/>
      <c r="E483" s="83"/>
      <c r="F483" s="83"/>
      <c r="G483" s="83"/>
      <c r="H483" s="6"/>
      <c r="I483" s="84"/>
      <c r="J483" s="84"/>
      <c r="N483" s="121"/>
    </row>
    <row r="484" spans="2:14" s="2" customFormat="1" x14ac:dyDescent="0.2">
      <c r="B484" s="6"/>
      <c r="C484" s="6"/>
      <c r="D484" s="83"/>
      <c r="E484" s="83"/>
      <c r="F484" s="83"/>
      <c r="G484" s="83"/>
      <c r="H484" s="6"/>
      <c r="I484" s="84"/>
      <c r="J484" s="84"/>
      <c r="N484" s="121"/>
    </row>
    <row r="485" spans="2:14" s="2" customFormat="1" x14ac:dyDescent="0.2">
      <c r="B485" s="6"/>
      <c r="C485" s="6"/>
      <c r="D485" s="83"/>
      <c r="E485" s="83"/>
      <c r="F485" s="83"/>
      <c r="G485" s="83"/>
      <c r="H485" s="6"/>
      <c r="I485" s="84"/>
      <c r="J485" s="84"/>
      <c r="N485" s="121"/>
    </row>
    <row r="486" spans="2:14" s="2" customFormat="1" x14ac:dyDescent="0.2">
      <c r="B486" s="6"/>
      <c r="C486" s="6"/>
      <c r="D486" s="83"/>
      <c r="E486" s="83"/>
      <c r="F486" s="83"/>
      <c r="G486" s="83"/>
      <c r="H486" s="6"/>
      <c r="I486" s="84"/>
      <c r="J486" s="84"/>
      <c r="N486" s="121"/>
    </row>
    <row r="487" spans="2:14" s="2" customFormat="1" x14ac:dyDescent="0.2">
      <c r="B487" s="6"/>
      <c r="C487" s="6"/>
      <c r="D487" s="83"/>
      <c r="E487" s="83"/>
      <c r="F487" s="83"/>
      <c r="G487" s="83"/>
      <c r="H487" s="6"/>
      <c r="I487" s="84"/>
      <c r="J487" s="84"/>
      <c r="N487" s="121"/>
    </row>
    <row r="488" spans="2:14" s="2" customFormat="1" x14ac:dyDescent="0.2">
      <c r="B488" s="6"/>
      <c r="C488" s="6"/>
      <c r="D488" s="83"/>
      <c r="E488" s="83"/>
      <c r="F488" s="83"/>
      <c r="G488" s="83"/>
      <c r="H488" s="6"/>
      <c r="I488" s="84"/>
      <c r="J488" s="84"/>
      <c r="N488" s="121"/>
    </row>
    <row r="489" spans="2:14" s="2" customFormat="1" x14ac:dyDescent="0.2">
      <c r="B489" s="6"/>
      <c r="C489" s="6"/>
      <c r="D489" s="83"/>
      <c r="E489" s="83"/>
      <c r="F489" s="83"/>
      <c r="G489" s="83"/>
      <c r="H489" s="6"/>
      <c r="I489" s="84"/>
      <c r="J489" s="84"/>
      <c r="N489" s="121"/>
    </row>
    <row r="490" spans="2:14" s="2" customFormat="1" x14ac:dyDescent="0.2">
      <c r="B490" s="6"/>
      <c r="C490" s="6"/>
      <c r="D490" s="83"/>
      <c r="E490" s="83"/>
      <c r="F490" s="83"/>
      <c r="G490" s="83"/>
      <c r="H490" s="6"/>
      <c r="I490" s="84"/>
      <c r="J490" s="84"/>
      <c r="N490" s="121"/>
    </row>
    <row r="491" spans="2:14" s="2" customFormat="1" x14ac:dyDescent="0.2">
      <c r="B491" s="6"/>
      <c r="C491" s="6"/>
      <c r="D491" s="83"/>
      <c r="E491" s="83"/>
      <c r="F491" s="83"/>
      <c r="G491" s="83"/>
      <c r="H491" s="6"/>
      <c r="I491" s="84"/>
      <c r="J491" s="84"/>
      <c r="N491" s="121"/>
    </row>
    <row r="492" spans="2:14" s="2" customFormat="1" x14ac:dyDescent="0.2">
      <c r="B492" s="6"/>
      <c r="C492" s="6"/>
      <c r="D492" s="83"/>
      <c r="E492" s="83"/>
      <c r="F492" s="83"/>
      <c r="G492" s="83"/>
      <c r="H492" s="6"/>
      <c r="I492" s="84"/>
      <c r="J492" s="84"/>
      <c r="N492" s="121"/>
    </row>
    <row r="493" spans="2:14" s="2" customFormat="1" x14ac:dyDescent="0.2">
      <c r="B493" s="6"/>
      <c r="C493" s="6"/>
      <c r="D493" s="83"/>
      <c r="E493" s="83"/>
      <c r="F493" s="83"/>
      <c r="G493" s="83"/>
      <c r="H493" s="6"/>
      <c r="I493" s="84"/>
      <c r="J493" s="84"/>
      <c r="N493" s="121"/>
    </row>
    <row r="494" spans="2:14" s="2" customFormat="1" x14ac:dyDescent="0.2">
      <c r="B494" s="6"/>
      <c r="C494" s="6"/>
      <c r="D494" s="83"/>
      <c r="E494" s="83"/>
      <c r="F494" s="83"/>
      <c r="G494" s="83"/>
      <c r="H494" s="6"/>
      <c r="I494" s="84"/>
      <c r="J494" s="84"/>
      <c r="N494" s="121"/>
    </row>
    <row r="495" spans="2:14" s="2" customFormat="1" x14ac:dyDescent="0.2">
      <c r="B495" s="6"/>
      <c r="C495" s="6"/>
      <c r="D495" s="83"/>
      <c r="E495" s="83"/>
      <c r="F495" s="83"/>
      <c r="G495" s="83"/>
      <c r="H495" s="6"/>
      <c r="I495" s="84"/>
      <c r="J495" s="84"/>
      <c r="N495" s="121"/>
    </row>
    <row r="496" spans="2:14" s="2" customFormat="1" x14ac:dyDescent="0.2">
      <c r="B496" s="6"/>
      <c r="C496" s="6"/>
      <c r="D496" s="83"/>
      <c r="E496" s="83"/>
      <c r="F496" s="83"/>
      <c r="G496" s="83"/>
      <c r="H496" s="6"/>
      <c r="I496" s="84"/>
      <c r="J496" s="84"/>
      <c r="N496" s="121"/>
    </row>
    <row r="497" spans="2:14" s="2" customFormat="1" x14ac:dyDescent="0.2">
      <c r="B497" s="6"/>
      <c r="C497" s="6"/>
      <c r="D497" s="83"/>
      <c r="E497" s="83"/>
      <c r="F497" s="83"/>
      <c r="G497" s="83"/>
      <c r="H497" s="6"/>
      <c r="I497" s="84"/>
      <c r="J497" s="84"/>
      <c r="N497" s="121"/>
    </row>
    <row r="498" spans="2:14" s="2" customFormat="1" x14ac:dyDescent="0.2">
      <c r="B498" s="6"/>
      <c r="C498" s="6"/>
      <c r="D498" s="83"/>
      <c r="E498" s="83"/>
      <c r="F498" s="83"/>
      <c r="G498" s="83"/>
      <c r="H498" s="6"/>
      <c r="I498" s="84"/>
      <c r="J498" s="84"/>
      <c r="N498" s="121"/>
    </row>
    <row r="499" spans="2:14" s="2" customFormat="1" x14ac:dyDescent="0.2">
      <c r="B499" s="6"/>
      <c r="C499" s="6"/>
      <c r="D499" s="83"/>
      <c r="E499" s="83"/>
      <c r="F499" s="83"/>
      <c r="G499" s="83"/>
      <c r="H499" s="6"/>
      <c r="I499" s="84"/>
      <c r="J499" s="84"/>
      <c r="N499" s="121"/>
    </row>
    <row r="500" spans="2:14" s="2" customFormat="1" x14ac:dyDescent="0.2">
      <c r="B500" s="6"/>
      <c r="C500" s="6"/>
      <c r="D500" s="83"/>
      <c r="E500" s="83"/>
      <c r="F500" s="83"/>
      <c r="G500" s="83"/>
      <c r="H500" s="6"/>
      <c r="I500" s="84"/>
      <c r="J500" s="84"/>
      <c r="N500" s="121"/>
    </row>
    <row r="501" spans="2:14" s="2" customFormat="1" x14ac:dyDescent="0.2">
      <c r="B501" s="6"/>
      <c r="C501" s="6"/>
      <c r="D501" s="83"/>
      <c r="E501" s="83"/>
      <c r="F501" s="83"/>
      <c r="G501" s="83"/>
      <c r="H501" s="6"/>
      <c r="I501" s="84"/>
      <c r="J501" s="84"/>
      <c r="N501" s="121"/>
    </row>
    <row r="502" spans="2:14" s="2" customFormat="1" x14ac:dyDescent="0.2">
      <c r="B502" s="6"/>
      <c r="C502" s="6"/>
      <c r="D502" s="83"/>
      <c r="E502" s="83"/>
      <c r="F502" s="83"/>
      <c r="G502" s="83"/>
      <c r="H502" s="6"/>
      <c r="I502" s="84"/>
      <c r="J502" s="84"/>
      <c r="N502" s="121"/>
    </row>
    <row r="503" spans="2:14" s="2" customFormat="1" x14ac:dyDescent="0.2">
      <c r="B503" s="6"/>
      <c r="C503" s="6"/>
      <c r="D503" s="83"/>
      <c r="E503" s="83"/>
      <c r="F503" s="83"/>
      <c r="G503" s="83"/>
      <c r="H503" s="6"/>
      <c r="I503" s="84"/>
      <c r="J503" s="84"/>
      <c r="N503" s="121"/>
    </row>
    <row r="504" spans="2:14" s="2" customFormat="1" x14ac:dyDescent="0.2">
      <c r="B504" s="6"/>
      <c r="C504" s="6"/>
      <c r="D504" s="83"/>
      <c r="E504" s="83"/>
      <c r="F504" s="83"/>
      <c r="G504" s="83"/>
      <c r="H504" s="6"/>
      <c r="I504" s="84"/>
      <c r="J504" s="84"/>
      <c r="N504" s="121"/>
    </row>
    <row r="505" spans="2:14" s="2" customFormat="1" x14ac:dyDescent="0.2">
      <c r="B505" s="6"/>
      <c r="C505" s="6"/>
      <c r="D505" s="83"/>
      <c r="E505" s="83"/>
      <c r="F505" s="83"/>
      <c r="G505" s="83"/>
      <c r="H505" s="6"/>
      <c r="I505" s="84"/>
      <c r="J505" s="84"/>
      <c r="N505" s="121"/>
    </row>
    <row r="506" spans="2:14" s="2" customFormat="1" x14ac:dyDescent="0.2">
      <c r="B506" s="6"/>
      <c r="C506" s="6"/>
      <c r="D506" s="83"/>
      <c r="E506" s="83"/>
      <c r="F506" s="83"/>
      <c r="G506" s="83"/>
      <c r="H506" s="6"/>
      <c r="I506" s="84"/>
      <c r="J506" s="84"/>
      <c r="N506" s="121"/>
    </row>
    <row r="507" spans="2:14" s="2" customFormat="1" x14ac:dyDescent="0.2">
      <c r="B507" s="6"/>
      <c r="C507" s="6"/>
      <c r="D507" s="83"/>
      <c r="E507" s="83"/>
      <c r="F507" s="83"/>
      <c r="G507" s="83"/>
      <c r="H507" s="6"/>
      <c r="I507" s="84"/>
      <c r="J507" s="84"/>
      <c r="N507" s="121"/>
    </row>
    <row r="508" spans="2:14" s="2" customFormat="1" x14ac:dyDescent="0.2">
      <c r="B508" s="6"/>
      <c r="C508" s="6"/>
      <c r="D508" s="83"/>
      <c r="E508" s="83"/>
      <c r="F508" s="83"/>
      <c r="G508" s="83"/>
      <c r="H508" s="6"/>
      <c r="I508" s="84"/>
      <c r="J508" s="84"/>
      <c r="N508" s="121"/>
    </row>
    <row r="509" spans="2:14" s="2" customFormat="1" x14ac:dyDescent="0.2">
      <c r="B509" s="6"/>
      <c r="C509" s="6"/>
      <c r="D509" s="83"/>
      <c r="E509" s="83"/>
      <c r="F509" s="83"/>
      <c r="G509" s="83"/>
      <c r="H509" s="6"/>
      <c r="I509" s="84"/>
      <c r="J509" s="84"/>
      <c r="N509" s="121"/>
    </row>
    <row r="510" spans="2:14" s="2" customFormat="1" x14ac:dyDescent="0.2">
      <c r="B510" s="6"/>
      <c r="C510" s="6"/>
      <c r="D510" s="83"/>
      <c r="E510" s="83"/>
      <c r="F510" s="83"/>
      <c r="G510" s="83"/>
      <c r="H510" s="6"/>
      <c r="I510" s="84"/>
      <c r="J510" s="84"/>
      <c r="N510" s="121"/>
    </row>
    <row r="511" spans="2:14" s="2" customFormat="1" x14ac:dyDescent="0.2">
      <c r="B511" s="6"/>
      <c r="C511" s="6"/>
      <c r="D511" s="83"/>
      <c r="E511" s="83"/>
      <c r="F511" s="83"/>
      <c r="G511" s="83"/>
      <c r="H511" s="6"/>
      <c r="I511" s="84"/>
      <c r="J511" s="84"/>
      <c r="N511" s="121"/>
    </row>
    <row r="512" spans="2:14" s="2" customFormat="1" x14ac:dyDescent="0.2">
      <c r="B512" s="6"/>
      <c r="C512" s="6"/>
      <c r="D512" s="83"/>
      <c r="E512" s="83"/>
      <c r="F512" s="83"/>
      <c r="G512" s="83"/>
      <c r="H512" s="6"/>
      <c r="I512" s="84"/>
      <c r="J512" s="84"/>
      <c r="N512" s="121"/>
    </row>
    <row r="513" spans="2:14" s="2" customFormat="1" x14ac:dyDescent="0.2">
      <c r="B513" s="6"/>
      <c r="C513" s="6"/>
      <c r="D513" s="83"/>
      <c r="E513" s="83"/>
      <c r="F513" s="83"/>
      <c r="G513" s="83"/>
      <c r="H513" s="6"/>
      <c r="I513" s="84"/>
      <c r="J513" s="84"/>
      <c r="N513" s="121"/>
    </row>
    <row r="514" spans="2:14" s="2" customFormat="1" x14ac:dyDescent="0.2">
      <c r="B514" s="6"/>
      <c r="C514" s="6"/>
      <c r="D514" s="83"/>
      <c r="E514" s="83"/>
      <c r="F514" s="83"/>
      <c r="G514" s="83"/>
      <c r="H514" s="6"/>
      <c r="I514" s="84"/>
      <c r="J514" s="84"/>
      <c r="N514" s="121"/>
    </row>
    <row r="515" spans="2:14" s="2" customFormat="1" x14ac:dyDescent="0.2">
      <c r="B515" s="6"/>
      <c r="C515" s="6"/>
      <c r="D515" s="83"/>
      <c r="E515" s="83"/>
      <c r="F515" s="83"/>
      <c r="G515" s="83"/>
      <c r="H515" s="6"/>
      <c r="I515" s="84"/>
      <c r="J515" s="84"/>
      <c r="N515" s="121"/>
    </row>
    <row r="516" spans="2:14" s="2" customFormat="1" x14ac:dyDescent="0.2">
      <c r="B516" s="6"/>
      <c r="C516" s="6"/>
      <c r="D516" s="83"/>
      <c r="E516" s="83"/>
      <c r="F516" s="83"/>
      <c r="G516" s="83"/>
      <c r="H516" s="6"/>
      <c r="I516" s="84"/>
      <c r="J516" s="84"/>
      <c r="N516" s="121"/>
    </row>
    <row r="517" spans="2:14" s="2" customFormat="1" x14ac:dyDescent="0.2">
      <c r="B517" s="6"/>
      <c r="C517" s="6"/>
      <c r="D517" s="83"/>
      <c r="E517" s="83"/>
      <c r="F517" s="83"/>
      <c r="G517" s="83"/>
      <c r="H517" s="6"/>
      <c r="I517" s="84"/>
      <c r="J517" s="84"/>
      <c r="N517" s="121"/>
    </row>
    <row r="518" spans="2:14" s="2" customFormat="1" x14ac:dyDescent="0.2">
      <c r="B518" s="6"/>
      <c r="C518" s="6"/>
      <c r="D518" s="83"/>
      <c r="E518" s="83"/>
      <c r="F518" s="83"/>
      <c r="G518" s="83"/>
      <c r="H518" s="6"/>
      <c r="I518" s="84"/>
      <c r="J518" s="84"/>
      <c r="N518" s="121"/>
    </row>
    <row r="519" spans="2:14" s="2" customFormat="1" x14ac:dyDescent="0.2">
      <c r="B519" s="6"/>
      <c r="C519" s="6"/>
      <c r="D519" s="83"/>
      <c r="E519" s="83"/>
      <c r="F519" s="83"/>
      <c r="G519" s="83"/>
      <c r="H519" s="6"/>
      <c r="I519" s="84"/>
      <c r="J519" s="84"/>
      <c r="N519" s="121"/>
    </row>
    <row r="520" spans="2:14" s="2" customFormat="1" x14ac:dyDescent="0.2">
      <c r="B520" s="6"/>
      <c r="C520" s="6"/>
      <c r="D520" s="83"/>
      <c r="E520" s="83"/>
      <c r="F520" s="83"/>
      <c r="G520" s="83"/>
      <c r="H520" s="6"/>
      <c r="I520" s="84"/>
      <c r="J520" s="84"/>
      <c r="N520" s="121"/>
    </row>
    <row r="521" spans="2:14" s="2" customFormat="1" x14ac:dyDescent="0.2">
      <c r="B521" s="6"/>
      <c r="C521" s="6"/>
      <c r="D521" s="83"/>
      <c r="E521" s="83"/>
      <c r="F521" s="83"/>
      <c r="G521" s="83"/>
      <c r="H521" s="6"/>
      <c r="I521" s="84"/>
      <c r="J521" s="84"/>
      <c r="N521" s="121"/>
    </row>
    <row r="522" spans="2:14" s="2" customFormat="1" x14ac:dyDescent="0.2">
      <c r="B522" s="6"/>
      <c r="C522" s="6"/>
      <c r="D522" s="83"/>
      <c r="E522" s="83"/>
      <c r="F522" s="83"/>
      <c r="G522" s="83"/>
      <c r="H522" s="6"/>
      <c r="I522" s="84"/>
      <c r="J522" s="84"/>
      <c r="N522" s="121"/>
    </row>
    <row r="523" spans="2:14" s="2" customFormat="1" x14ac:dyDescent="0.2">
      <c r="B523" s="6"/>
      <c r="C523" s="6"/>
      <c r="D523" s="83"/>
      <c r="E523" s="83"/>
      <c r="F523" s="83"/>
      <c r="G523" s="83"/>
      <c r="H523" s="6"/>
      <c r="I523" s="84"/>
      <c r="J523" s="84"/>
      <c r="N523" s="121"/>
    </row>
    <row r="524" spans="2:14" s="2" customFormat="1" x14ac:dyDescent="0.2">
      <c r="B524" s="6"/>
      <c r="C524" s="6"/>
      <c r="D524" s="83"/>
      <c r="E524" s="83"/>
      <c r="F524" s="83"/>
      <c r="G524" s="83"/>
      <c r="H524" s="6"/>
      <c r="I524" s="84"/>
      <c r="J524" s="84"/>
      <c r="N524" s="121"/>
    </row>
    <row r="525" spans="2:14" s="2" customFormat="1" x14ac:dyDescent="0.2">
      <c r="B525" s="6"/>
      <c r="C525" s="6"/>
      <c r="D525" s="83"/>
      <c r="E525" s="83"/>
      <c r="F525" s="83"/>
      <c r="G525" s="83"/>
      <c r="H525" s="6"/>
      <c r="I525" s="84"/>
      <c r="J525" s="84"/>
      <c r="N525" s="121"/>
    </row>
    <row r="526" spans="2:14" s="2" customFormat="1" x14ac:dyDescent="0.2">
      <c r="B526" s="6"/>
      <c r="C526" s="6"/>
      <c r="D526" s="83"/>
      <c r="E526" s="83"/>
      <c r="F526" s="83"/>
      <c r="G526" s="83"/>
      <c r="H526" s="6"/>
      <c r="I526" s="84"/>
      <c r="J526" s="84"/>
      <c r="N526" s="121"/>
    </row>
    <row r="527" spans="2:14" s="2" customFormat="1" x14ac:dyDescent="0.2">
      <c r="B527" s="6"/>
      <c r="C527" s="6"/>
      <c r="D527" s="83"/>
      <c r="E527" s="83"/>
      <c r="F527" s="83"/>
      <c r="G527" s="83"/>
      <c r="H527" s="6"/>
      <c r="I527" s="84"/>
      <c r="J527" s="84"/>
      <c r="N527" s="121"/>
    </row>
    <row r="528" spans="2:14" s="2" customFormat="1" x14ac:dyDescent="0.2">
      <c r="B528" s="6"/>
      <c r="C528" s="6"/>
      <c r="D528" s="83"/>
      <c r="E528" s="83"/>
      <c r="F528" s="83"/>
      <c r="G528" s="83"/>
      <c r="H528" s="6"/>
      <c r="I528" s="84"/>
      <c r="J528" s="84"/>
      <c r="N528" s="121"/>
    </row>
    <row r="529" spans="2:14" s="2" customFormat="1" x14ac:dyDescent="0.2">
      <c r="B529" s="6"/>
      <c r="C529" s="6"/>
      <c r="D529" s="83"/>
      <c r="E529" s="83"/>
      <c r="F529" s="83"/>
      <c r="G529" s="83"/>
      <c r="H529" s="6"/>
      <c r="I529" s="84"/>
      <c r="J529" s="84"/>
      <c r="N529" s="121"/>
    </row>
    <row r="530" spans="2:14" s="2" customFormat="1" x14ac:dyDescent="0.2">
      <c r="B530" s="6"/>
      <c r="C530" s="6"/>
      <c r="D530" s="83"/>
      <c r="E530" s="83"/>
      <c r="F530" s="83"/>
      <c r="G530" s="83"/>
      <c r="H530" s="6"/>
      <c r="I530" s="84"/>
      <c r="J530" s="84"/>
      <c r="N530" s="121"/>
    </row>
    <row r="531" spans="2:14" s="2" customFormat="1" x14ac:dyDescent="0.2">
      <c r="B531" s="6"/>
      <c r="C531" s="6"/>
      <c r="D531" s="83"/>
      <c r="E531" s="83"/>
      <c r="F531" s="83"/>
      <c r="G531" s="83"/>
      <c r="H531" s="6"/>
      <c r="I531" s="84"/>
      <c r="J531" s="84"/>
      <c r="N531" s="121"/>
    </row>
    <row r="532" spans="2:14" s="2" customFormat="1" x14ac:dyDescent="0.2">
      <c r="B532" s="6"/>
      <c r="C532" s="6"/>
      <c r="D532" s="83"/>
      <c r="E532" s="83"/>
      <c r="F532" s="83"/>
      <c r="G532" s="83"/>
      <c r="H532" s="6"/>
      <c r="I532" s="84"/>
      <c r="J532" s="84"/>
      <c r="N532" s="121"/>
    </row>
    <row r="533" spans="2:14" s="2" customFormat="1" x14ac:dyDescent="0.2">
      <c r="B533" s="6"/>
      <c r="C533" s="6"/>
      <c r="D533" s="83"/>
      <c r="E533" s="83"/>
      <c r="F533" s="83"/>
      <c r="G533" s="83"/>
      <c r="H533" s="6"/>
      <c r="I533" s="84"/>
      <c r="J533" s="84"/>
      <c r="N533" s="121"/>
    </row>
    <row r="534" spans="2:14" s="2" customFormat="1" x14ac:dyDescent="0.2">
      <c r="B534" s="6"/>
      <c r="C534" s="6"/>
      <c r="D534" s="83"/>
      <c r="E534" s="83"/>
      <c r="F534" s="83"/>
      <c r="G534" s="83"/>
      <c r="H534" s="6"/>
      <c r="I534" s="84"/>
      <c r="J534" s="84"/>
      <c r="N534" s="121"/>
    </row>
    <row r="535" spans="2:14" s="2" customFormat="1" x14ac:dyDescent="0.2">
      <c r="B535" s="6"/>
      <c r="C535" s="6"/>
      <c r="D535" s="83"/>
      <c r="E535" s="83"/>
      <c r="F535" s="83"/>
      <c r="G535" s="83"/>
      <c r="H535" s="6"/>
      <c r="I535" s="84"/>
      <c r="J535" s="84"/>
      <c r="N535" s="121"/>
    </row>
    <row r="536" spans="2:14" s="2" customFormat="1" x14ac:dyDescent="0.2">
      <c r="B536" s="6"/>
      <c r="C536" s="6"/>
      <c r="D536" s="83"/>
      <c r="E536" s="83"/>
      <c r="F536" s="83"/>
      <c r="G536" s="83"/>
      <c r="H536" s="6"/>
      <c r="I536" s="84"/>
      <c r="J536" s="84"/>
      <c r="N536" s="121"/>
    </row>
    <row r="537" spans="2:14" s="2" customFormat="1" x14ac:dyDescent="0.2">
      <c r="B537" s="6"/>
      <c r="C537" s="6"/>
      <c r="D537" s="83"/>
      <c r="E537" s="83"/>
      <c r="F537" s="83"/>
      <c r="G537" s="83"/>
      <c r="H537" s="6"/>
      <c r="I537" s="84"/>
      <c r="J537" s="84"/>
      <c r="N537" s="121"/>
    </row>
    <row r="538" spans="2:14" s="2" customFormat="1" x14ac:dyDescent="0.2">
      <c r="B538" s="6"/>
      <c r="C538" s="6"/>
      <c r="D538" s="83"/>
      <c r="E538" s="83"/>
      <c r="F538" s="83"/>
      <c r="G538" s="83"/>
      <c r="H538" s="6"/>
      <c r="I538" s="84"/>
      <c r="J538" s="84"/>
      <c r="N538" s="121"/>
    </row>
    <row r="539" spans="2:14" s="2" customFormat="1" x14ac:dyDescent="0.2">
      <c r="B539" s="6"/>
      <c r="C539" s="6"/>
      <c r="D539" s="83"/>
      <c r="E539" s="83"/>
      <c r="F539" s="83"/>
      <c r="G539" s="83"/>
      <c r="H539" s="6"/>
      <c r="I539" s="84"/>
      <c r="J539" s="84"/>
      <c r="N539" s="121"/>
    </row>
    <row r="540" spans="2:14" s="2" customFormat="1" x14ac:dyDescent="0.2">
      <c r="B540" s="6"/>
      <c r="C540" s="6"/>
      <c r="D540" s="83"/>
      <c r="E540" s="83"/>
      <c r="F540" s="83"/>
      <c r="G540" s="83"/>
      <c r="H540" s="6"/>
      <c r="I540" s="84"/>
      <c r="J540" s="84"/>
      <c r="N540" s="121"/>
    </row>
    <row r="541" spans="2:14" s="2" customFormat="1" x14ac:dyDescent="0.2">
      <c r="B541" s="6"/>
      <c r="C541" s="6"/>
      <c r="D541" s="83"/>
      <c r="E541" s="83"/>
      <c r="F541" s="83"/>
      <c r="G541" s="83"/>
      <c r="H541" s="6"/>
      <c r="I541" s="84"/>
      <c r="J541" s="84"/>
      <c r="N541" s="121"/>
    </row>
    <row r="542" spans="2:14" s="2" customFormat="1" x14ac:dyDescent="0.2">
      <c r="B542" s="6"/>
      <c r="C542" s="6"/>
      <c r="D542" s="83"/>
      <c r="E542" s="83"/>
      <c r="F542" s="83"/>
      <c r="G542" s="83"/>
      <c r="H542" s="6"/>
      <c r="I542" s="84"/>
      <c r="J542" s="84"/>
      <c r="N542" s="121"/>
    </row>
    <row r="543" spans="2:14" s="2" customFormat="1" x14ac:dyDescent="0.2">
      <c r="B543" s="6"/>
      <c r="C543" s="6"/>
      <c r="D543" s="83"/>
      <c r="E543" s="83"/>
      <c r="F543" s="83"/>
      <c r="G543" s="83"/>
      <c r="H543" s="6"/>
      <c r="I543" s="84"/>
      <c r="J543" s="84"/>
      <c r="N543" s="121"/>
    </row>
    <row r="544" spans="2:14" s="2" customFormat="1" x14ac:dyDescent="0.2">
      <c r="B544" s="6"/>
      <c r="C544" s="6"/>
      <c r="D544" s="83"/>
      <c r="E544" s="83"/>
      <c r="F544" s="83"/>
      <c r="G544" s="83"/>
      <c r="H544" s="6"/>
      <c r="I544" s="84"/>
      <c r="J544" s="84"/>
      <c r="N544" s="121"/>
    </row>
    <row r="545" spans="2:14" s="2" customFormat="1" x14ac:dyDescent="0.2">
      <c r="B545" s="6"/>
      <c r="C545" s="6"/>
      <c r="D545" s="83"/>
      <c r="E545" s="83"/>
      <c r="F545" s="83"/>
      <c r="G545" s="83"/>
      <c r="H545" s="6"/>
      <c r="I545" s="84"/>
      <c r="J545" s="84"/>
      <c r="N545" s="121"/>
    </row>
    <row r="546" spans="2:14" s="2" customFormat="1" x14ac:dyDescent="0.2">
      <c r="B546" s="6"/>
      <c r="C546" s="6"/>
      <c r="D546" s="83"/>
      <c r="E546" s="83"/>
      <c r="F546" s="83"/>
      <c r="G546" s="83"/>
      <c r="H546" s="6"/>
      <c r="I546" s="84"/>
      <c r="J546" s="84"/>
      <c r="N546" s="121"/>
    </row>
    <row r="547" spans="2:14" s="2" customFormat="1" x14ac:dyDescent="0.2">
      <c r="B547" s="6"/>
      <c r="C547" s="6"/>
      <c r="D547" s="83"/>
      <c r="E547" s="83"/>
      <c r="F547" s="83"/>
      <c r="G547" s="83"/>
      <c r="H547" s="6"/>
      <c r="I547" s="84"/>
      <c r="J547" s="84"/>
      <c r="N547" s="121"/>
    </row>
    <row r="548" spans="2:14" s="2" customFormat="1" x14ac:dyDescent="0.2">
      <c r="B548" s="6"/>
      <c r="C548" s="6"/>
      <c r="D548" s="83"/>
      <c r="E548" s="83"/>
      <c r="F548" s="83"/>
      <c r="G548" s="83"/>
      <c r="H548" s="6"/>
      <c r="I548" s="84"/>
      <c r="J548" s="84"/>
      <c r="N548" s="121"/>
    </row>
    <row r="549" spans="2:14" s="2" customFormat="1" x14ac:dyDescent="0.2">
      <c r="B549" s="6"/>
      <c r="C549" s="6"/>
      <c r="D549" s="83"/>
      <c r="E549" s="83"/>
      <c r="F549" s="83"/>
      <c r="G549" s="83"/>
      <c r="H549" s="6"/>
      <c r="I549" s="84"/>
      <c r="J549" s="84"/>
      <c r="N549" s="121"/>
    </row>
    <row r="550" spans="2:14" s="2" customFormat="1" x14ac:dyDescent="0.2">
      <c r="B550" s="6"/>
      <c r="C550" s="6"/>
      <c r="D550" s="83"/>
      <c r="E550" s="83"/>
      <c r="F550" s="83"/>
      <c r="G550" s="83"/>
      <c r="H550" s="6"/>
      <c r="I550" s="84"/>
      <c r="J550" s="84"/>
      <c r="N550" s="121"/>
    </row>
    <row r="551" spans="2:14" s="2" customFormat="1" x14ac:dyDescent="0.2">
      <c r="B551" s="6"/>
      <c r="C551" s="6"/>
      <c r="D551" s="83"/>
      <c r="E551" s="83"/>
      <c r="F551" s="83"/>
      <c r="G551" s="83"/>
      <c r="H551" s="6"/>
      <c r="I551" s="84"/>
      <c r="J551" s="84"/>
      <c r="N551" s="121"/>
    </row>
    <row r="552" spans="2:14" s="2" customFormat="1" x14ac:dyDescent="0.2">
      <c r="B552" s="6"/>
      <c r="C552" s="6"/>
      <c r="D552" s="83"/>
      <c r="E552" s="83"/>
      <c r="F552" s="83"/>
      <c r="G552" s="83"/>
      <c r="H552" s="6"/>
      <c r="I552" s="84"/>
      <c r="J552" s="84"/>
      <c r="N552" s="121"/>
    </row>
    <row r="553" spans="2:14" s="2" customFormat="1" x14ac:dyDescent="0.2">
      <c r="B553" s="6"/>
      <c r="C553" s="6"/>
      <c r="D553" s="83"/>
      <c r="E553" s="83"/>
      <c r="F553" s="83"/>
      <c r="G553" s="83"/>
      <c r="H553" s="6"/>
      <c r="I553" s="84"/>
      <c r="J553" s="84"/>
      <c r="N553" s="121"/>
    </row>
    <row r="554" spans="2:14" s="2" customFormat="1" x14ac:dyDescent="0.2">
      <c r="B554" s="6"/>
      <c r="C554" s="6"/>
      <c r="D554" s="83"/>
      <c r="E554" s="83"/>
      <c r="F554" s="83"/>
      <c r="G554" s="83"/>
      <c r="H554" s="6"/>
      <c r="I554" s="84"/>
      <c r="J554" s="84"/>
      <c r="N554" s="121"/>
    </row>
    <row r="555" spans="2:14" s="2" customFormat="1" x14ac:dyDescent="0.2">
      <c r="B555" s="6"/>
      <c r="C555" s="6"/>
      <c r="D555" s="83"/>
      <c r="E555" s="83"/>
      <c r="F555" s="83"/>
      <c r="G555" s="83"/>
      <c r="H555" s="6"/>
      <c r="I555" s="84"/>
      <c r="J555" s="84"/>
      <c r="N555" s="121"/>
    </row>
    <row r="556" spans="2:14" s="2" customFormat="1" x14ac:dyDescent="0.2">
      <c r="B556" s="6"/>
      <c r="C556" s="6"/>
      <c r="D556" s="83"/>
      <c r="E556" s="83"/>
      <c r="F556" s="83"/>
      <c r="G556" s="83"/>
      <c r="H556" s="6"/>
      <c r="I556" s="84"/>
      <c r="J556" s="84"/>
      <c r="N556" s="121"/>
    </row>
    <row r="557" spans="2:14" s="2" customFormat="1" x14ac:dyDescent="0.2">
      <c r="B557" s="6"/>
      <c r="C557" s="6"/>
      <c r="D557" s="83"/>
      <c r="E557" s="83"/>
      <c r="F557" s="83"/>
      <c r="G557" s="83"/>
      <c r="H557" s="6"/>
      <c r="I557" s="84"/>
      <c r="J557" s="84"/>
      <c r="N557" s="121"/>
    </row>
    <row r="558" spans="2:14" s="2" customFormat="1" x14ac:dyDescent="0.2">
      <c r="B558" s="6"/>
      <c r="C558" s="6"/>
      <c r="D558" s="83"/>
      <c r="E558" s="83"/>
      <c r="F558" s="83"/>
      <c r="G558" s="83"/>
      <c r="H558" s="6"/>
      <c r="I558" s="84"/>
      <c r="J558" s="84"/>
      <c r="N558" s="121"/>
    </row>
    <row r="559" spans="2:14" s="2" customFormat="1" x14ac:dyDescent="0.2">
      <c r="B559" s="6"/>
      <c r="C559" s="6"/>
      <c r="D559" s="83"/>
      <c r="E559" s="83"/>
      <c r="F559" s="83"/>
      <c r="G559" s="83"/>
      <c r="H559" s="6"/>
      <c r="I559" s="84"/>
      <c r="J559" s="84"/>
      <c r="N559" s="121"/>
    </row>
    <row r="560" spans="2:14" s="2" customFormat="1" x14ac:dyDescent="0.2">
      <c r="B560" s="6"/>
      <c r="C560" s="6"/>
      <c r="D560" s="83"/>
      <c r="E560" s="83"/>
      <c r="F560" s="83"/>
      <c r="G560" s="83"/>
      <c r="H560" s="6"/>
      <c r="I560" s="84"/>
      <c r="J560" s="84"/>
      <c r="N560" s="121"/>
    </row>
    <row r="561" spans="2:14" s="2" customFormat="1" x14ac:dyDescent="0.2">
      <c r="B561" s="6"/>
      <c r="C561" s="6"/>
      <c r="D561" s="83"/>
      <c r="E561" s="83"/>
      <c r="F561" s="83"/>
      <c r="G561" s="83"/>
      <c r="H561" s="6"/>
      <c r="I561" s="84"/>
      <c r="J561" s="84"/>
      <c r="N561" s="121"/>
    </row>
    <row r="562" spans="2:14" s="2" customFormat="1" x14ac:dyDescent="0.2">
      <c r="B562" s="6"/>
      <c r="C562" s="6"/>
      <c r="D562" s="83"/>
      <c r="E562" s="83"/>
      <c r="F562" s="83"/>
      <c r="G562" s="83"/>
      <c r="H562" s="6"/>
      <c r="I562" s="84"/>
      <c r="J562" s="84"/>
      <c r="N562" s="121"/>
    </row>
    <row r="563" spans="2:14" s="2" customFormat="1" x14ac:dyDescent="0.2">
      <c r="B563" s="6"/>
      <c r="C563" s="6"/>
      <c r="D563" s="83"/>
      <c r="E563" s="83"/>
      <c r="F563" s="83"/>
      <c r="G563" s="83"/>
      <c r="H563" s="6"/>
      <c r="I563" s="84"/>
      <c r="J563" s="84"/>
      <c r="N563" s="121"/>
    </row>
    <row r="564" spans="2:14" s="2" customFormat="1" x14ac:dyDescent="0.2">
      <c r="B564" s="6"/>
      <c r="C564" s="6"/>
      <c r="D564" s="83"/>
      <c r="E564" s="83"/>
      <c r="F564" s="83"/>
      <c r="G564" s="83"/>
      <c r="H564" s="6"/>
      <c r="I564" s="84"/>
      <c r="J564" s="84"/>
      <c r="N564" s="121"/>
    </row>
    <row r="565" spans="2:14" s="2" customFormat="1" x14ac:dyDescent="0.2">
      <c r="B565" s="6"/>
      <c r="C565" s="6"/>
      <c r="D565" s="83"/>
      <c r="E565" s="83"/>
      <c r="F565" s="83"/>
      <c r="G565" s="83"/>
      <c r="H565" s="6"/>
      <c r="I565" s="84"/>
      <c r="J565" s="84"/>
      <c r="N565" s="121"/>
    </row>
    <row r="566" spans="2:14" s="2" customFormat="1" x14ac:dyDescent="0.2">
      <c r="B566" s="6"/>
      <c r="C566" s="6"/>
      <c r="D566" s="83"/>
      <c r="E566" s="83"/>
      <c r="F566" s="83"/>
      <c r="G566" s="83"/>
      <c r="H566" s="6"/>
      <c r="I566" s="84"/>
      <c r="J566" s="84"/>
      <c r="N566" s="121"/>
    </row>
    <row r="567" spans="2:14" s="2" customFormat="1" x14ac:dyDescent="0.2">
      <c r="B567" s="6"/>
      <c r="C567" s="6"/>
      <c r="D567" s="83"/>
      <c r="E567" s="83"/>
      <c r="F567" s="83"/>
      <c r="G567" s="83"/>
      <c r="H567" s="6"/>
      <c r="I567" s="84"/>
      <c r="J567" s="84"/>
      <c r="N567" s="121"/>
    </row>
    <row r="568" spans="2:14" s="2" customFormat="1" x14ac:dyDescent="0.2">
      <c r="B568" s="6"/>
      <c r="C568" s="6"/>
      <c r="D568" s="83"/>
      <c r="E568" s="83"/>
      <c r="F568" s="83"/>
      <c r="G568" s="83"/>
      <c r="H568" s="6"/>
      <c r="I568" s="84"/>
      <c r="J568" s="84"/>
      <c r="N568" s="121"/>
    </row>
    <row r="569" spans="2:14" s="2" customFormat="1" x14ac:dyDescent="0.2">
      <c r="B569" s="6"/>
      <c r="C569" s="6"/>
      <c r="D569" s="83"/>
      <c r="E569" s="83"/>
      <c r="F569" s="83"/>
      <c r="G569" s="83"/>
      <c r="H569" s="6"/>
      <c r="I569" s="84"/>
      <c r="J569" s="84"/>
      <c r="N569" s="121"/>
    </row>
    <row r="570" spans="2:14" s="2" customFormat="1" x14ac:dyDescent="0.2">
      <c r="B570" s="6"/>
      <c r="C570" s="6"/>
      <c r="D570" s="83"/>
      <c r="E570" s="83"/>
      <c r="F570" s="83"/>
      <c r="G570" s="83"/>
      <c r="H570" s="6"/>
      <c r="I570" s="84"/>
      <c r="J570" s="84"/>
      <c r="N570" s="121"/>
    </row>
    <row r="571" spans="2:14" s="2" customFormat="1" x14ac:dyDescent="0.2">
      <c r="B571" s="6"/>
      <c r="C571" s="6"/>
      <c r="D571" s="83"/>
      <c r="E571" s="83"/>
      <c r="F571" s="83"/>
      <c r="G571" s="83"/>
      <c r="H571" s="6"/>
      <c r="I571" s="84"/>
      <c r="J571" s="84"/>
      <c r="N571" s="121"/>
    </row>
    <row r="572" spans="2:14" s="2" customFormat="1" x14ac:dyDescent="0.2">
      <c r="B572" s="6"/>
      <c r="C572" s="6"/>
      <c r="D572" s="83"/>
      <c r="E572" s="83"/>
      <c r="F572" s="83"/>
      <c r="G572" s="83"/>
      <c r="H572" s="6"/>
      <c r="I572" s="84"/>
      <c r="J572" s="84"/>
      <c r="N572" s="121"/>
    </row>
    <row r="573" spans="2:14" s="2" customFormat="1" x14ac:dyDescent="0.2">
      <c r="B573" s="6"/>
      <c r="C573" s="6"/>
      <c r="D573" s="83"/>
      <c r="E573" s="83"/>
      <c r="F573" s="83"/>
      <c r="G573" s="83"/>
      <c r="H573" s="6"/>
      <c r="I573" s="84"/>
      <c r="J573" s="84"/>
      <c r="N573" s="121"/>
    </row>
    <row r="574" spans="2:14" s="2" customFormat="1" x14ac:dyDescent="0.2">
      <c r="B574" s="6"/>
      <c r="C574" s="6"/>
      <c r="D574" s="83"/>
      <c r="E574" s="83"/>
      <c r="F574" s="83"/>
      <c r="G574" s="83"/>
      <c r="H574" s="6"/>
      <c r="I574" s="84"/>
      <c r="J574" s="84"/>
      <c r="N574" s="121"/>
    </row>
    <row r="575" spans="2:14" s="2" customFormat="1" x14ac:dyDescent="0.2">
      <c r="B575" s="6"/>
      <c r="C575" s="6"/>
      <c r="D575" s="83"/>
      <c r="E575" s="83"/>
      <c r="F575" s="83"/>
      <c r="G575" s="83"/>
      <c r="H575" s="6"/>
      <c r="I575" s="84"/>
      <c r="J575" s="84"/>
      <c r="N575" s="121"/>
    </row>
    <row r="576" spans="2:14" s="2" customFormat="1" x14ac:dyDescent="0.2">
      <c r="B576" s="6"/>
      <c r="C576" s="6"/>
      <c r="D576" s="83"/>
      <c r="E576" s="83"/>
      <c r="F576" s="83"/>
      <c r="G576" s="83"/>
      <c r="H576" s="6"/>
      <c r="I576" s="84"/>
      <c r="J576" s="84"/>
      <c r="N576" s="121"/>
    </row>
    <row r="577" spans="2:14" s="2" customFormat="1" x14ac:dyDescent="0.2">
      <c r="B577" s="6"/>
      <c r="C577" s="6"/>
      <c r="D577" s="83"/>
      <c r="E577" s="83"/>
      <c r="F577" s="83"/>
      <c r="G577" s="83"/>
      <c r="H577" s="6"/>
      <c r="I577" s="84"/>
      <c r="J577" s="84"/>
      <c r="N577" s="121"/>
    </row>
    <row r="578" spans="2:14" s="2" customFormat="1" x14ac:dyDescent="0.2">
      <c r="B578" s="6"/>
      <c r="C578" s="6"/>
      <c r="D578" s="83"/>
      <c r="E578" s="83"/>
      <c r="F578" s="83"/>
      <c r="G578" s="83"/>
      <c r="H578" s="6"/>
      <c r="I578" s="84"/>
      <c r="J578" s="84"/>
      <c r="N578" s="121"/>
    </row>
    <row r="579" spans="2:14" s="2" customFormat="1" x14ac:dyDescent="0.2">
      <c r="B579" s="6"/>
      <c r="C579" s="6"/>
      <c r="D579" s="83"/>
      <c r="E579" s="83"/>
      <c r="F579" s="83"/>
      <c r="G579" s="83"/>
      <c r="H579" s="6"/>
      <c r="I579" s="84"/>
      <c r="J579" s="84"/>
      <c r="N579" s="121"/>
    </row>
    <row r="580" spans="2:14" s="2" customFormat="1" x14ac:dyDescent="0.2">
      <c r="B580" s="6"/>
      <c r="C580" s="6"/>
      <c r="D580" s="83"/>
      <c r="E580" s="83"/>
      <c r="F580" s="83"/>
      <c r="G580" s="83"/>
      <c r="H580" s="6"/>
      <c r="I580" s="84"/>
      <c r="J580" s="84"/>
      <c r="N580" s="121"/>
    </row>
    <row r="581" spans="2:14" s="2" customFormat="1" x14ac:dyDescent="0.2">
      <c r="B581" s="6"/>
      <c r="C581" s="6"/>
      <c r="D581" s="83"/>
      <c r="E581" s="83"/>
      <c r="F581" s="83"/>
      <c r="G581" s="83"/>
      <c r="H581" s="6"/>
      <c r="I581" s="84"/>
      <c r="J581" s="84"/>
      <c r="N581" s="121"/>
    </row>
    <row r="582" spans="2:14" s="2" customFormat="1" x14ac:dyDescent="0.2">
      <c r="B582" s="6"/>
      <c r="C582" s="6"/>
      <c r="D582" s="83"/>
      <c r="E582" s="83"/>
      <c r="F582" s="83"/>
      <c r="G582" s="83"/>
      <c r="H582" s="6"/>
      <c r="I582" s="84"/>
      <c r="J582" s="84"/>
      <c r="N582" s="121"/>
    </row>
    <row r="583" spans="2:14" s="2" customFormat="1" x14ac:dyDescent="0.2">
      <c r="B583" s="6"/>
      <c r="C583" s="6"/>
      <c r="D583" s="83"/>
      <c r="E583" s="83"/>
      <c r="F583" s="83"/>
      <c r="G583" s="83"/>
      <c r="H583" s="6"/>
      <c r="I583" s="84"/>
      <c r="J583" s="84"/>
      <c r="N583" s="121"/>
    </row>
    <row r="584" spans="2:14" s="2" customFormat="1" x14ac:dyDescent="0.2">
      <c r="B584" s="6"/>
      <c r="C584" s="6"/>
      <c r="D584" s="83"/>
      <c r="E584" s="83"/>
      <c r="F584" s="83"/>
      <c r="G584" s="83"/>
      <c r="H584" s="6"/>
      <c r="I584" s="84"/>
      <c r="J584" s="84"/>
      <c r="N584" s="121"/>
    </row>
    <row r="585" spans="2:14" s="2" customFormat="1" x14ac:dyDescent="0.2">
      <c r="B585" s="6"/>
      <c r="C585" s="6"/>
      <c r="D585" s="83"/>
      <c r="E585" s="83"/>
      <c r="F585" s="83"/>
      <c r="G585" s="83"/>
      <c r="H585" s="6"/>
      <c r="I585" s="84"/>
      <c r="J585" s="84"/>
      <c r="N585" s="121"/>
    </row>
    <row r="586" spans="2:14" s="2" customFormat="1" x14ac:dyDescent="0.2">
      <c r="B586" s="6"/>
      <c r="C586" s="6"/>
      <c r="D586" s="83"/>
      <c r="E586" s="83"/>
      <c r="F586" s="83"/>
      <c r="G586" s="83"/>
      <c r="H586" s="6"/>
      <c r="I586" s="84"/>
      <c r="J586" s="84"/>
      <c r="N586" s="121"/>
    </row>
    <row r="587" spans="2:14" s="2" customFormat="1" x14ac:dyDescent="0.2">
      <c r="B587" s="6"/>
      <c r="C587" s="6"/>
      <c r="D587" s="83"/>
      <c r="E587" s="83"/>
      <c r="F587" s="83"/>
      <c r="G587" s="83"/>
      <c r="H587" s="6"/>
      <c r="I587" s="84"/>
      <c r="J587" s="84"/>
      <c r="N587" s="121"/>
    </row>
    <row r="588" spans="2:14" s="2" customFormat="1" x14ac:dyDescent="0.2">
      <c r="B588" s="6"/>
      <c r="C588" s="6"/>
      <c r="D588" s="83"/>
      <c r="E588" s="83"/>
      <c r="F588" s="83"/>
      <c r="G588" s="83"/>
      <c r="H588" s="6"/>
      <c r="I588" s="84"/>
      <c r="J588" s="84"/>
      <c r="N588" s="121"/>
    </row>
    <row r="589" spans="2:14" s="2" customFormat="1" x14ac:dyDescent="0.2">
      <c r="B589" s="6"/>
      <c r="C589" s="6"/>
      <c r="D589" s="83"/>
      <c r="E589" s="83"/>
      <c r="F589" s="83"/>
      <c r="G589" s="83"/>
      <c r="H589" s="6"/>
      <c r="I589" s="84"/>
      <c r="J589" s="84"/>
      <c r="N589" s="121"/>
    </row>
    <row r="590" spans="2:14" s="2" customFormat="1" x14ac:dyDescent="0.2">
      <c r="B590" s="6"/>
      <c r="C590" s="6"/>
      <c r="D590" s="83"/>
      <c r="E590" s="83"/>
      <c r="F590" s="83"/>
      <c r="G590" s="83"/>
      <c r="H590" s="6"/>
      <c r="I590" s="84"/>
      <c r="J590" s="84"/>
      <c r="N590" s="121"/>
    </row>
    <row r="591" spans="2:14" s="2" customFormat="1" x14ac:dyDescent="0.2">
      <c r="B591" s="6"/>
      <c r="C591" s="6"/>
      <c r="D591" s="83"/>
      <c r="E591" s="83"/>
      <c r="F591" s="83"/>
      <c r="G591" s="83"/>
      <c r="H591" s="6"/>
      <c r="I591" s="84"/>
      <c r="J591" s="84"/>
      <c r="N591" s="121"/>
    </row>
    <row r="592" spans="2:14" s="2" customFormat="1" x14ac:dyDescent="0.2">
      <c r="B592" s="6"/>
      <c r="C592" s="6"/>
      <c r="D592" s="83"/>
      <c r="E592" s="83"/>
      <c r="F592" s="83"/>
      <c r="G592" s="83"/>
      <c r="H592" s="6"/>
      <c r="I592" s="84"/>
      <c r="J592" s="84"/>
      <c r="N592" s="121"/>
    </row>
    <row r="593" spans="2:14" s="2" customFormat="1" x14ac:dyDescent="0.2">
      <c r="B593" s="6"/>
      <c r="C593" s="6"/>
      <c r="D593" s="83"/>
      <c r="E593" s="83"/>
      <c r="F593" s="83"/>
      <c r="G593" s="83"/>
      <c r="H593" s="6"/>
      <c r="I593" s="84"/>
      <c r="J593" s="84"/>
      <c r="N593" s="121"/>
    </row>
    <row r="594" spans="2:14" s="2" customFormat="1" x14ac:dyDescent="0.2">
      <c r="B594" s="6"/>
      <c r="C594" s="6"/>
      <c r="D594" s="83"/>
      <c r="E594" s="83"/>
      <c r="F594" s="83"/>
      <c r="G594" s="83"/>
      <c r="H594" s="6"/>
      <c r="I594" s="84"/>
      <c r="J594" s="84"/>
      <c r="N594" s="121"/>
    </row>
    <row r="595" spans="2:14" s="2" customFormat="1" x14ac:dyDescent="0.2">
      <c r="B595" s="6"/>
      <c r="C595" s="6"/>
      <c r="D595" s="83"/>
      <c r="E595" s="83"/>
      <c r="F595" s="83"/>
      <c r="G595" s="83"/>
      <c r="H595" s="6"/>
      <c r="I595" s="84"/>
      <c r="J595" s="84"/>
      <c r="N595" s="121"/>
    </row>
    <row r="596" spans="2:14" s="2" customFormat="1" x14ac:dyDescent="0.2">
      <c r="B596" s="6"/>
      <c r="C596" s="6"/>
      <c r="D596" s="83"/>
      <c r="E596" s="83"/>
      <c r="F596" s="83"/>
      <c r="G596" s="83"/>
      <c r="H596" s="6"/>
      <c r="I596" s="84"/>
      <c r="J596" s="84"/>
      <c r="N596" s="121"/>
    </row>
    <row r="597" spans="2:14" s="2" customFormat="1" x14ac:dyDescent="0.2">
      <c r="B597" s="6"/>
      <c r="C597" s="6"/>
      <c r="D597" s="83"/>
      <c r="E597" s="83"/>
      <c r="F597" s="83"/>
      <c r="G597" s="83"/>
      <c r="H597" s="6"/>
      <c r="I597" s="84"/>
      <c r="J597" s="84"/>
      <c r="N597" s="121"/>
    </row>
    <row r="598" spans="2:14" s="2" customFormat="1" x14ac:dyDescent="0.2">
      <c r="B598" s="6"/>
      <c r="C598" s="6"/>
      <c r="D598" s="83"/>
      <c r="E598" s="83"/>
      <c r="F598" s="83"/>
      <c r="G598" s="83"/>
      <c r="H598" s="6"/>
      <c r="I598" s="84"/>
      <c r="J598" s="84"/>
      <c r="N598" s="121"/>
    </row>
    <row r="599" spans="2:14" s="2" customFormat="1" x14ac:dyDescent="0.2">
      <c r="B599" s="6"/>
      <c r="C599" s="6"/>
      <c r="D599" s="83"/>
      <c r="E599" s="83"/>
      <c r="F599" s="83"/>
      <c r="G599" s="83"/>
      <c r="H599" s="6"/>
      <c r="I599" s="84"/>
      <c r="J599" s="84"/>
      <c r="N599" s="121"/>
    </row>
    <row r="600" spans="2:14" s="2" customFormat="1" x14ac:dyDescent="0.2">
      <c r="B600" s="6"/>
      <c r="C600" s="6"/>
      <c r="D600" s="83"/>
      <c r="E600" s="83"/>
      <c r="F600" s="83"/>
      <c r="G600" s="83"/>
      <c r="H600" s="6"/>
      <c r="I600" s="84"/>
      <c r="J600" s="84"/>
      <c r="N600" s="121"/>
    </row>
    <row r="601" spans="2:14" s="2" customFormat="1" x14ac:dyDescent="0.2">
      <c r="B601" s="6"/>
      <c r="C601" s="6"/>
      <c r="D601" s="83"/>
      <c r="E601" s="83"/>
      <c r="F601" s="83"/>
      <c r="G601" s="83"/>
      <c r="H601" s="6"/>
      <c r="I601" s="84"/>
      <c r="J601" s="84"/>
      <c r="N601" s="121"/>
    </row>
    <row r="602" spans="2:14" s="2" customFormat="1" x14ac:dyDescent="0.2">
      <c r="B602" s="6"/>
      <c r="C602" s="6"/>
      <c r="D602" s="83"/>
      <c r="E602" s="83"/>
      <c r="F602" s="83"/>
      <c r="G602" s="83"/>
      <c r="H602" s="6"/>
      <c r="I602" s="84"/>
      <c r="J602" s="84"/>
      <c r="N602" s="121"/>
    </row>
    <row r="603" spans="2:14" s="2" customFormat="1" x14ac:dyDescent="0.2">
      <c r="B603" s="6"/>
      <c r="C603" s="6"/>
      <c r="D603" s="83"/>
      <c r="E603" s="83"/>
      <c r="F603" s="83"/>
      <c r="G603" s="83"/>
      <c r="H603" s="6"/>
      <c r="I603" s="84"/>
      <c r="J603" s="84"/>
      <c r="N603" s="121"/>
    </row>
    <row r="604" spans="2:14" s="2" customFormat="1" x14ac:dyDescent="0.2">
      <c r="B604" s="6"/>
      <c r="C604" s="6"/>
      <c r="D604" s="83"/>
      <c r="E604" s="83"/>
      <c r="F604" s="83"/>
      <c r="G604" s="83"/>
      <c r="H604" s="6"/>
      <c r="I604" s="84"/>
      <c r="J604" s="84"/>
      <c r="N604" s="121"/>
    </row>
    <row r="605" spans="2:14" s="2" customFormat="1" x14ac:dyDescent="0.2">
      <c r="B605" s="6"/>
      <c r="C605" s="6"/>
      <c r="D605" s="83"/>
      <c r="E605" s="83"/>
      <c r="F605" s="83"/>
      <c r="G605" s="83"/>
      <c r="H605" s="6"/>
      <c r="I605" s="84"/>
      <c r="J605" s="84"/>
      <c r="N605" s="121"/>
    </row>
    <row r="606" spans="2:14" s="2" customFormat="1" x14ac:dyDescent="0.2">
      <c r="B606" s="6"/>
      <c r="C606" s="6"/>
      <c r="D606" s="83"/>
      <c r="E606" s="83"/>
      <c r="F606" s="83"/>
      <c r="G606" s="83"/>
      <c r="H606" s="6"/>
      <c r="I606" s="84"/>
      <c r="J606" s="84"/>
      <c r="N606" s="121"/>
    </row>
    <row r="607" spans="2:14" s="2" customFormat="1" x14ac:dyDescent="0.2">
      <c r="B607" s="6"/>
      <c r="C607" s="6"/>
      <c r="D607" s="83"/>
      <c r="E607" s="83"/>
      <c r="F607" s="83"/>
      <c r="G607" s="83"/>
      <c r="H607" s="6"/>
      <c r="I607" s="84"/>
      <c r="J607" s="84"/>
      <c r="N607" s="121"/>
    </row>
    <row r="608" spans="2:14" s="2" customFormat="1" x14ac:dyDescent="0.2">
      <c r="B608" s="6"/>
      <c r="C608" s="6"/>
      <c r="D608" s="83"/>
      <c r="E608" s="83"/>
      <c r="F608" s="83"/>
      <c r="G608" s="83"/>
      <c r="H608" s="6"/>
      <c r="I608" s="84"/>
      <c r="J608" s="84"/>
      <c r="N608" s="121"/>
    </row>
    <row r="609" spans="2:14" s="2" customFormat="1" x14ac:dyDescent="0.2">
      <c r="B609" s="6"/>
      <c r="C609" s="6"/>
      <c r="D609" s="83"/>
      <c r="E609" s="83"/>
      <c r="F609" s="83"/>
      <c r="G609" s="83"/>
      <c r="H609" s="6"/>
      <c r="I609" s="84"/>
      <c r="J609" s="84"/>
      <c r="N609" s="121"/>
    </row>
    <row r="610" spans="2:14" s="2" customFormat="1" x14ac:dyDescent="0.2">
      <c r="B610" s="6"/>
      <c r="C610" s="6"/>
      <c r="D610" s="83"/>
      <c r="E610" s="83"/>
      <c r="F610" s="83"/>
      <c r="G610" s="83"/>
      <c r="H610" s="6"/>
      <c r="I610" s="84"/>
      <c r="J610" s="84"/>
      <c r="N610" s="121"/>
    </row>
    <row r="611" spans="2:14" s="2" customFormat="1" x14ac:dyDescent="0.2">
      <c r="B611" s="6"/>
      <c r="C611" s="6"/>
      <c r="D611" s="83"/>
      <c r="E611" s="83"/>
      <c r="F611" s="83"/>
      <c r="G611" s="83"/>
      <c r="H611" s="6"/>
      <c r="I611" s="84"/>
      <c r="J611" s="84"/>
      <c r="N611" s="121"/>
    </row>
    <row r="612" spans="2:14" s="2" customFormat="1" x14ac:dyDescent="0.2">
      <c r="B612" s="6"/>
      <c r="C612" s="6"/>
      <c r="D612" s="83"/>
      <c r="E612" s="83"/>
      <c r="F612" s="83"/>
      <c r="G612" s="83"/>
      <c r="H612" s="6"/>
      <c r="I612" s="84"/>
      <c r="J612" s="84"/>
      <c r="N612" s="121"/>
    </row>
    <row r="613" spans="2:14" s="2" customFormat="1" x14ac:dyDescent="0.2">
      <c r="B613" s="6"/>
      <c r="C613" s="6"/>
      <c r="D613" s="83"/>
      <c r="E613" s="83"/>
      <c r="F613" s="83"/>
      <c r="G613" s="83"/>
      <c r="H613" s="6"/>
      <c r="I613" s="84"/>
      <c r="J613" s="84"/>
      <c r="N613" s="121"/>
    </row>
    <row r="614" spans="2:14" s="2" customFormat="1" x14ac:dyDescent="0.2">
      <c r="B614" s="6"/>
      <c r="C614" s="6"/>
      <c r="D614" s="83"/>
      <c r="E614" s="83"/>
      <c r="F614" s="83"/>
      <c r="G614" s="83"/>
      <c r="H614" s="6"/>
      <c r="I614" s="84"/>
      <c r="J614" s="84"/>
      <c r="N614" s="121"/>
    </row>
    <row r="615" spans="2:14" s="2" customFormat="1" x14ac:dyDescent="0.2">
      <c r="B615" s="6"/>
      <c r="C615" s="6"/>
      <c r="D615" s="83"/>
      <c r="E615" s="83"/>
      <c r="F615" s="83"/>
      <c r="G615" s="83"/>
      <c r="H615" s="6"/>
      <c r="I615" s="84"/>
      <c r="J615" s="84"/>
      <c r="N615" s="121"/>
    </row>
    <row r="616" spans="2:14" s="2" customFormat="1" x14ac:dyDescent="0.2">
      <c r="B616" s="6"/>
      <c r="C616" s="6"/>
      <c r="D616" s="83"/>
      <c r="E616" s="83"/>
      <c r="F616" s="83"/>
      <c r="G616" s="83"/>
      <c r="H616" s="6"/>
      <c r="I616" s="84"/>
      <c r="J616" s="84"/>
      <c r="N616" s="121"/>
    </row>
    <row r="617" spans="2:14" s="2" customFormat="1" x14ac:dyDescent="0.2">
      <c r="B617" s="6"/>
      <c r="C617" s="6"/>
      <c r="D617" s="83"/>
      <c r="E617" s="83"/>
      <c r="F617" s="83"/>
      <c r="G617" s="83"/>
      <c r="H617" s="6"/>
      <c r="I617" s="84"/>
      <c r="J617" s="84"/>
      <c r="N617" s="121"/>
    </row>
    <row r="618" spans="2:14" s="2" customFormat="1" x14ac:dyDescent="0.2">
      <c r="B618" s="6"/>
      <c r="C618" s="6"/>
      <c r="D618" s="83"/>
      <c r="E618" s="83"/>
      <c r="F618" s="83"/>
      <c r="G618" s="83"/>
      <c r="H618" s="6"/>
      <c r="I618" s="84"/>
      <c r="J618" s="84"/>
      <c r="N618" s="121"/>
    </row>
    <row r="619" spans="2:14" s="2" customFormat="1" x14ac:dyDescent="0.2">
      <c r="B619" s="6"/>
      <c r="C619" s="6"/>
      <c r="D619" s="83"/>
      <c r="E619" s="83"/>
      <c r="F619" s="83"/>
      <c r="G619" s="83"/>
      <c r="H619" s="6"/>
      <c r="I619" s="84"/>
      <c r="J619" s="84"/>
      <c r="N619" s="121"/>
    </row>
    <row r="620" spans="2:14" s="2" customFormat="1" x14ac:dyDescent="0.2">
      <c r="B620" s="6"/>
      <c r="C620" s="6"/>
      <c r="D620" s="83"/>
      <c r="E620" s="83"/>
      <c r="F620" s="83"/>
      <c r="G620" s="83"/>
      <c r="H620" s="6"/>
      <c r="I620" s="84"/>
      <c r="J620" s="84"/>
      <c r="N620" s="121"/>
    </row>
    <row r="621" spans="2:14" s="2" customFormat="1" x14ac:dyDescent="0.2">
      <c r="B621" s="6"/>
      <c r="C621" s="6"/>
      <c r="D621" s="83"/>
      <c r="E621" s="83"/>
      <c r="F621" s="83"/>
      <c r="G621" s="83"/>
      <c r="H621" s="6"/>
      <c r="I621" s="84"/>
      <c r="J621" s="84"/>
      <c r="N621" s="121"/>
    </row>
    <row r="622" spans="2:14" s="2" customFormat="1" x14ac:dyDescent="0.2">
      <c r="B622" s="6"/>
      <c r="C622" s="6"/>
      <c r="D622" s="83"/>
      <c r="E622" s="83"/>
      <c r="F622" s="83"/>
      <c r="G622" s="83"/>
      <c r="H622" s="6"/>
      <c r="I622" s="84"/>
      <c r="J622" s="84"/>
      <c r="N622" s="121"/>
    </row>
    <row r="623" spans="2:14" s="2" customFormat="1" x14ac:dyDescent="0.2">
      <c r="B623" s="6"/>
      <c r="C623" s="6"/>
      <c r="D623" s="83"/>
      <c r="E623" s="83"/>
      <c r="F623" s="83"/>
      <c r="G623" s="83"/>
      <c r="H623" s="6"/>
      <c r="I623" s="84"/>
      <c r="J623" s="84"/>
      <c r="N623" s="121"/>
    </row>
    <row r="624" spans="2:14" s="2" customFormat="1" x14ac:dyDescent="0.2">
      <c r="B624" s="6"/>
      <c r="C624" s="6"/>
      <c r="D624" s="83"/>
      <c r="E624" s="83"/>
      <c r="F624" s="83"/>
      <c r="G624" s="83"/>
      <c r="H624" s="6"/>
      <c r="I624" s="84"/>
      <c r="J624" s="84"/>
      <c r="N624" s="121"/>
    </row>
    <row r="625" spans="2:14" s="2" customFormat="1" x14ac:dyDescent="0.2">
      <c r="B625" s="6"/>
      <c r="C625" s="6"/>
      <c r="D625" s="83"/>
      <c r="E625" s="83"/>
      <c r="F625" s="83"/>
      <c r="G625" s="83"/>
      <c r="H625" s="6"/>
      <c r="I625" s="84"/>
      <c r="J625" s="84"/>
      <c r="N625" s="121"/>
    </row>
    <row r="626" spans="2:14" s="2" customFormat="1" x14ac:dyDescent="0.2">
      <c r="B626" s="6"/>
      <c r="C626" s="6"/>
      <c r="D626" s="83"/>
      <c r="E626" s="83"/>
      <c r="F626" s="83"/>
      <c r="G626" s="83"/>
      <c r="H626" s="6"/>
      <c r="I626" s="84"/>
      <c r="J626" s="84"/>
      <c r="N626" s="121"/>
    </row>
    <row r="627" spans="2:14" s="2" customFormat="1" x14ac:dyDescent="0.2">
      <c r="B627" s="6"/>
      <c r="C627" s="6"/>
      <c r="D627" s="83"/>
      <c r="E627" s="83"/>
      <c r="F627" s="83"/>
      <c r="G627" s="83"/>
      <c r="H627" s="6"/>
      <c r="I627" s="84"/>
      <c r="J627" s="84"/>
      <c r="N627" s="121"/>
    </row>
    <row r="628" spans="2:14" s="2" customFormat="1" x14ac:dyDescent="0.2">
      <c r="B628" s="6"/>
      <c r="C628" s="6"/>
      <c r="D628" s="83"/>
      <c r="E628" s="83"/>
      <c r="F628" s="83"/>
      <c r="G628" s="83"/>
      <c r="H628" s="6"/>
      <c r="I628" s="84"/>
      <c r="J628" s="84"/>
      <c r="N628" s="121"/>
    </row>
    <row r="629" spans="2:14" s="2" customFormat="1" x14ac:dyDescent="0.2">
      <c r="B629" s="6"/>
      <c r="C629" s="6"/>
      <c r="D629" s="83"/>
      <c r="E629" s="83"/>
      <c r="F629" s="83"/>
      <c r="G629" s="83"/>
      <c r="H629" s="6"/>
      <c r="I629" s="84"/>
      <c r="J629" s="84"/>
      <c r="N629" s="121"/>
    </row>
    <row r="630" spans="2:14" s="2" customFormat="1" x14ac:dyDescent="0.2">
      <c r="B630" s="6"/>
      <c r="C630" s="6"/>
      <c r="D630" s="83"/>
      <c r="E630" s="83"/>
      <c r="F630" s="83"/>
      <c r="G630" s="83"/>
      <c r="H630" s="6"/>
      <c r="I630" s="84"/>
      <c r="J630" s="84"/>
      <c r="N630" s="121"/>
    </row>
    <row r="631" spans="2:14" s="2" customFormat="1" x14ac:dyDescent="0.2">
      <c r="B631" s="6"/>
      <c r="C631" s="6"/>
      <c r="D631" s="83"/>
      <c r="E631" s="83"/>
      <c r="F631" s="83"/>
      <c r="G631" s="83"/>
      <c r="H631" s="6"/>
      <c r="I631" s="84"/>
      <c r="J631" s="84"/>
      <c r="N631" s="121"/>
    </row>
    <row r="632" spans="2:14" s="2" customFormat="1" x14ac:dyDescent="0.2">
      <c r="B632" s="6"/>
      <c r="C632" s="6"/>
      <c r="D632" s="83"/>
      <c r="E632" s="83"/>
      <c r="F632" s="83"/>
      <c r="G632" s="83"/>
      <c r="H632" s="6"/>
      <c r="I632" s="84"/>
      <c r="J632" s="84"/>
      <c r="N632" s="121"/>
    </row>
    <row r="633" spans="2:14" s="2" customFormat="1" x14ac:dyDescent="0.2">
      <c r="B633" s="6"/>
      <c r="C633" s="6"/>
      <c r="D633" s="83"/>
      <c r="E633" s="83"/>
      <c r="F633" s="83"/>
      <c r="G633" s="83"/>
      <c r="H633" s="6"/>
      <c r="I633" s="84"/>
      <c r="J633" s="84"/>
      <c r="N633" s="121"/>
    </row>
    <row r="634" spans="2:14" s="2" customFormat="1" x14ac:dyDescent="0.2">
      <c r="B634" s="6"/>
      <c r="C634" s="6"/>
      <c r="D634" s="83"/>
      <c r="E634" s="83"/>
      <c r="F634" s="83"/>
      <c r="G634" s="83"/>
      <c r="H634" s="6"/>
      <c r="I634" s="84"/>
      <c r="J634" s="84"/>
      <c r="N634" s="121"/>
    </row>
    <row r="635" spans="2:14" s="2" customFormat="1" x14ac:dyDescent="0.2">
      <c r="B635" s="6"/>
      <c r="C635" s="6"/>
      <c r="D635" s="83"/>
      <c r="E635" s="83"/>
      <c r="F635" s="83"/>
      <c r="G635" s="83"/>
      <c r="H635" s="6"/>
      <c r="I635" s="84"/>
      <c r="J635" s="84"/>
      <c r="N635" s="121"/>
    </row>
    <row r="636" spans="2:14" s="2" customFormat="1" x14ac:dyDescent="0.2">
      <c r="B636" s="6"/>
      <c r="C636" s="6"/>
      <c r="D636" s="83"/>
      <c r="E636" s="83"/>
      <c r="F636" s="83"/>
      <c r="G636" s="83"/>
      <c r="H636" s="6"/>
      <c r="I636" s="84"/>
      <c r="J636" s="84"/>
      <c r="N636" s="121"/>
    </row>
    <row r="637" spans="2:14" s="2" customFormat="1" x14ac:dyDescent="0.2">
      <c r="B637" s="6"/>
      <c r="C637" s="6"/>
      <c r="D637" s="83"/>
      <c r="E637" s="83"/>
      <c r="F637" s="83"/>
      <c r="G637" s="83"/>
      <c r="H637" s="6"/>
      <c r="I637" s="84"/>
      <c r="J637" s="84"/>
      <c r="N637" s="121"/>
    </row>
    <row r="638" spans="2:14" s="2" customFormat="1" x14ac:dyDescent="0.2">
      <c r="B638" s="6"/>
      <c r="C638" s="6"/>
      <c r="D638" s="83"/>
      <c r="E638" s="83"/>
      <c r="F638" s="83"/>
      <c r="G638" s="83"/>
      <c r="H638" s="6"/>
      <c r="I638" s="84"/>
      <c r="J638" s="84"/>
      <c r="N638" s="121"/>
    </row>
    <row r="639" spans="2:14" s="2" customFormat="1" x14ac:dyDescent="0.2">
      <c r="B639" s="6"/>
      <c r="C639" s="6"/>
      <c r="D639" s="83"/>
      <c r="E639" s="83"/>
      <c r="F639" s="83"/>
      <c r="G639" s="83"/>
      <c r="H639" s="6"/>
      <c r="I639" s="84"/>
      <c r="J639" s="84"/>
      <c r="N639" s="121"/>
    </row>
    <row r="640" spans="2:14" s="2" customFormat="1" x14ac:dyDescent="0.2">
      <c r="B640" s="6"/>
      <c r="C640" s="6"/>
      <c r="D640" s="83"/>
      <c r="E640" s="83"/>
      <c r="F640" s="83"/>
      <c r="G640" s="83"/>
      <c r="H640" s="6"/>
      <c r="I640" s="84"/>
      <c r="J640" s="84"/>
      <c r="N640" s="121"/>
    </row>
    <row r="641" spans="2:14" s="2" customFormat="1" x14ac:dyDescent="0.2">
      <c r="B641" s="6"/>
      <c r="C641" s="6"/>
      <c r="D641" s="83"/>
      <c r="E641" s="83"/>
      <c r="F641" s="83"/>
      <c r="G641" s="83"/>
      <c r="H641" s="6"/>
      <c r="I641" s="84"/>
      <c r="J641" s="84"/>
      <c r="N641" s="121"/>
    </row>
    <row r="642" spans="2:14" s="2" customFormat="1" x14ac:dyDescent="0.2">
      <c r="B642" s="6"/>
      <c r="C642" s="6"/>
      <c r="D642" s="83"/>
      <c r="E642" s="83"/>
      <c r="F642" s="83"/>
      <c r="G642" s="83"/>
      <c r="H642" s="6"/>
      <c r="I642" s="84"/>
      <c r="J642" s="84"/>
      <c r="N642" s="121"/>
    </row>
    <row r="643" spans="2:14" s="2" customFormat="1" x14ac:dyDescent="0.2">
      <c r="B643" s="6"/>
      <c r="C643" s="6"/>
      <c r="D643" s="83"/>
      <c r="E643" s="83"/>
      <c r="F643" s="83"/>
      <c r="G643" s="83"/>
      <c r="H643" s="6"/>
      <c r="I643" s="84"/>
      <c r="J643" s="84"/>
      <c r="N643" s="121"/>
    </row>
    <row r="644" spans="2:14" s="2" customFormat="1" x14ac:dyDescent="0.2">
      <c r="B644" s="6"/>
      <c r="C644" s="6"/>
      <c r="D644" s="83"/>
      <c r="E644" s="83"/>
      <c r="F644" s="83"/>
      <c r="G644" s="83"/>
      <c r="H644" s="6"/>
      <c r="I644" s="84"/>
      <c r="J644" s="84"/>
      <c r="N644" s="121"/>
    </row>
    <row r="645" spans="2:14" s="2" customFormat="1" x14ac:dyDescent="0.2">
      <c r="B645" s="6"/>
      <c r="C645" s="6"/>
      <c r="D645" s="83"/>
      <c r="E645" s="83"/>
      <c r="F645" s="83"/>
      <c r="G645" s="83"/>
      <c r="H645" s="6"/>
      <c r="I645" s="84"/>
      <c r="J645" s="84"/>
      <c r="N645" s="121"/>
    </row>
    <row r="646" spans="2:14" s="2" customFormat="1" x14ac:dyDescent="0.2">
      <c r="B646" s="6"/>
      <c r="C646" s="6"/>
      <c r="D646" s="83"/>
      <c r="E646" s="83"/>
      <c r="F646" s="83"/>
      <c r="G646" s="83"/>
      <c r="H646" s="6"/>
      <c r="I646" s="84"/>
      <c r="J646" s="84"/>
      <c r="N646" s="121"/>
    </row>
    <row r="647" spans="2:14" s="2" customFormat="1" x14ac:dyDescent="0.2">
      <c r="B647" s="6"/>
      <c r="C647" s="6"/>
      <c r="D647" s="83"/>
      <c r="E647" s="83"/>
      <c r="F647" s="83"/>
      <c r="G647" s="83"/>
      <c r="H647" s="6"/>
      <c r="I647" s="84"/>
      <c r="J647" s="84"/>
      <c r="N647" s="121"/>
    </row>
    <row r="648" spans="2:14" s="2" customFormat="1" x14ac:dyDescent="0.2">
      <c r="B648" s="6"/>
      <c r="C648" s="6"/>
      <c r="D648" s="83"/>
      <c r="E648" s="83"/>
      <c r="F648" s="83"/>
      <c r="G648" s="83"/>
      <c r="H648" s="6"/>
      <c r="I648" s="84"/>
      <c r="J648" s="84"/>
      <c r="N648" s="121"/>
    </row>
    <row r="649" spans="2:14" s="2" customFormat="1" x14ac:dyDescent="0.2">
      <c r="B649" s="6"/>
      <c r="C649" s="6"/>
      <c r="D649" s="83"/>
      <c r="E649" s="83"/>
      <c r="F649" s="83"/>
      <c r="G649" s="83"/>
      <c r="H649" s="6"/>
      <c r="I649" s="84"/>
      <c r="J649" s="84"/>
      <c r="N649" s="121"/>
    </row>
    <row r="650" spans="2:14" s="2" customFormat="1" x14ac:dyDescent="0.2">
      <c r="B650" s="6"/>
      <c r="C650" s="6"/>
      <c r="D650" s="83"/>
      <c r="E650" s="83"/>
      <c r="F650" s="83"/>
      <c r="G650" s="83"/>
      <c r="H650" s="6"/>
      <c r="I650" s="84"/>
      <c r="J650" s="84"/>
      <c r="N650" s="121"/>
    </row>
    <row r="651" spans="2:14" s="2" customFormat="1" x14ac:dyDescent="0.2">
      <c r="B651" s="6"/>
      <c r="C651" s="6"/>
      <c r="D651" s="83"/>
      <c r="E651" s="83"/>
      <c r="F651" s="83"/>
      <c r="G651" s="83"/>
      <c r="H651" s="6"/>
      <c r="I651" s="84"/>
      <c r="J651" s="84"/>
      <c r="N651" s="121"/>
    </row>
    <row r="652" spans="2:14" s="2" customFormat="1" x14ac:dyDescent="0.2">
      <c r="B652" s="6"/>
      <c r="C652" s="6"/>
      <c r="D652" s="83"/>
      <c r="E652" s="83"/>
      <c r="F652" s="83"/>
      <c r="G652" s="83"/>
      <c r="H652" s="6"/>
      <c r="I652" s="84"/>
      <c r="J652" s="84"/>
      <c r="N652" s="121"/>
    </row>
    <row r="653" spans="2:14" s="2" customFormat="1" x14ac:dyDescent="0.2">
      <c r="B653" s="6"/>
      <c r="C653" s="6"/>
      <c r="D653" s="83"/>
      <c r="E653" s="83"/>
      <c r="F653" s="83"/>
      <c r="G653" s="83"/>
      <c r="H653" s="6"/>
      <c r="I653" s="84"/>
      <c r="J653" s="84"/>
      <c r="N653" s="121"/>
    </row>
    <row r="654" spans="2:14" s="2" customFormat="1" x14ac:dyDescent="0.2">
      <c r="B654" s="6"/>
      <c r="C654" s="6"/>
      <c r="D654" s="83"/>
      <c r="E654" s="83"/>
      <c r="F654" s="83"/>
      <c r="G654" s="83"/>
      <c r="H654" s="6"/>
      <c r="I654" s="84"/>
      <c r="J654" s="84"/>
      <c r="N654" s="121"/>
    </row>
    <row r="655" spans="2:14" s="2" customFormat="1" x14ac:dyDescent="0.2">
      <c r="B655" s="6"/>
      <c r="C655" s="6"/>
      <c r="D655" s="83"/>
      <c r="E655" s="83"/>
      <c r="F655" s="83"/>
      <c r="G655" s="83"/>
      <c r="H655" s="6"/>
      <c r="I655" s="84"/>
      <c r="J655" s="84"/>
      <c r="N655" s="121"/>
    </row>
    <row r="656" spans="2:14" s="2" customFormat="1" x14ac:dyDescent="0.2">
      <c r="B656" s="6"/>
      <c r="C656" s="6"/>
      <c r="D656" s="83"/>
      <c r="E656" s="83"/>
      <c r="F656" s="83"/>
      <c r="G656" s="83"/>
      <c r="H656" s="6"/>
      <c r="I656" s="84"/>
      <c r="J656" s="84"/>
      <c r="N656" s="121"/>
    </row>
    <row r="657" spans="2:14" s="2" customFormat="1" x14ac:dyDescent="0.2">
      <c r="B657" s="6"/>
      <c r="C657" s="6"/>
      <c r="D657" s="83"/>
      <c r="E657" s="83"/>
      <c r="F657" s="83"/>
      <c r="G657" s="83"/>
      <c r="H657" s="6"/>
      <c r="I657" s="84"/>
      <c r="J657" s="84"/>
      <c r="N657" s="121"/>
    </row>
    <row r="658" spans="2:14" s="2" customFormat="1" x14ac:dyDescent="0.2">
      <c r="B658" s="6"/>
      <c r="C658" s="6"/>
      <c r="D658" s="83"/>
      <c r="E658" s="83"/>
      <c r="F658" s="83"/>
      <c r="G658" s="83"/>
      <c r="H658" s="6"/>
      <c r="I658" s="84"/>
      <c r="J658" s="84"/>
      <c r="N658" s="121"/>
    </row>
    <row r="659" spans="2:14" s="2" customFormat="1" x14ac:dyDescent="0.2">
      <c r="B659" s="6"/>
      <c r="C659" s="6"/>
      <c r="D659" s="83"/>
      <c r="E659" s="83"/>
      <c r="F659" s="83"/>
      <c r="G659" s="83"/>
      <c r="H659" s="6"/>
      <c r="I659" s="84"/>
      <c r="J659" s="84"/>
      <c r="N659" s="121"/>
    </row>
    <row r="660" spans="2:14" s="2" customFormat="1" x14ac:dyDescent="0.2">
      <c r="B660" s="6"/>
      <c r="C660" s="6"/>
      <c r="D660" s="83"/>
      <c r="E660" s="83"/>
      <c r="F660" s="83"/>
      <c r="G660" s="83"/>
      <c r="H660" s="6"/>
      <c r="I660" s="84"/>
      <c r="J660" s="84"/>
      <c r="N660" s="121"/>
    </row>
    <row r="661" spans="2:14" s="2" customFormat="1" x14ac:dyDescent="0.2">
      <c r="B661" s="6"/>
      <c r="C661" s="6"/>
      <c r="D661" s="83"/>
      <c r="E661" s="83"/>
      <c r="F661" s="83"/>
      <c r="G661" s="83"/>
      <c r="H661" s="6"/>
      <c r="I661" s="84"/>
      <c r="J661" s="84"/>
      <c r="N661" s="121"/>
    </row>
    <row r="662" spans="2:14" s="2" customFormat="1" x14ac:dyDescent="0.2">
      <c r="B662" s="6"/>
      <c r="C662" s="6"/>
      <c r="D662" s="83"/>
      <c r="E662" s="83"/>
      <c r="F662" s="83"/>
      <c r="G662" s="83"/>
      <c r="H662" s="6"/>
      <c r="I662" s="84"/>
      <c r="J662" s="84"/>
      <c r="N662" s="121"/>
    </row>
    <row r="663" spans="2:14" s="2" customFormat="1" x14ac:dyDescent="0.2">
      <c r="B663" s="6"/>
      <c r="C663" s="6"/>
      <c r="D663" s="83"/>
      <c r="E663" s="83"/>
      <c r="F663" s="83"/>
      <c r="G663" s="83"/>
      <c r="H663" s="6"/>
      <c r="I663" s="84"/>
      <c r="J663" s="84"/>
      <c r="N663" s="121"/>
    </row>
    <row r="664" spans="2:14" s="2" customFormat="1" x14ac:dyDescent="0.2">
      <c r="B664" s="6"/>
      <c r="C664" s="6"/>
      <c r="D664" s="83"/>
      <c r="E664" s="83"/>
      <c r="F664" s="83"/>
      <c r="G664" s="83"/>
      <c r="H664" s="6"/>
      <c r="I664" s="84"/>
      <c r="J664" s="84"/>
      <c r="N664" s="121"/>
    </row>
    <row r="665" spans="2:14" s="2" customFormat="1" x14ac:dyDescent="0.2">
      <c r="B665" s="6"/>
      <c r="C665" s="6"/>
      <c r="D665" s="83"/>
      <c r="E665" s="83"/>
      <c r="F665" s="83"/>
      <c r="G665" s="83"/>
      <c r="H665" s="6"/>
      <c r="I665" s="84"/>
      <c r="J665" s="84"/>
      <c r="N665" s="121"/>
    </row>
    <row r="666" spans="2:14" s="2" customFormat="1" x14ac:dyDescent="0.2">
      <c r="B666" s="6"/>
      <c r="C666" s="6"/>
      <c r="D666" s="83"/>
      <c r="E666" s="83"/>
      <c r="F666" s="83"/>
      <c r="G666" s="83"/>
      <c r="H666" s="6"/>
      <c r="I666" s="84"/>
      <c r="J666" s="84"/>
      <c r="N666" s="121"/>
    </row>
    <row r="667" spans="2:14" s="2" customFormat="1" x14ac:dyDescent="0.2">
      <c r="B667" s="6"/>
      <c r="C667" s="6"/>
      <c r="D667" s="83"/>
      <c r="E667" s="83"/>
      <c r="F667" s="83"/>
      <c r="G667" s="83"/>
      <c r="H667" s="6"/>
      <c r="I667" s="84"/>
      <c r="J667" s="84"/>
      <c r="N667" s="121"/>
    </row>
    <row r="668" spans="2:14" s="2" customFormat="1" x14ac:dyDescent="0.2">
      <c r="B668" s="6"/>
      <c r="C668" s="6"/>
      <c r="D668" s="83"/>
      <c r="E668" s="83"/>
      <c r="F668" s="83"/>
      <c r="G668" s="83"/>
      <c r="H668" s="6"/>
      <c r="I668" s="84"/>
      <c r="J668" s="84"/>
      <c r="N668" s="121"/>
    </row>
    <row r="669" spans="2:14" s="2" customFormat="1" x14ac:dyDescent="0.2">
      <c r="B669" s="6"/>
      <c r="C669" s="6"/>
      <c r="D669" s="83"/>
      <c r="E669" s="83"/>
      <c r="F669" s="83"/>
      <c r="G669" s="83"/>
      <c r="H669" s="6"/>
      <c r="I669" s="84"/>
      <c r="J669" s="84"/>
      <c r="N669" s="121"/>
    </row>
    <row r="670" spans="2:14" s="2" customFormat="1" x14ac:dyDescent="0.2">
      <c r="B670" s="6"/>
      <c r="C670" s="6"/>
      <c r="D670" s="83"/>
      <c r="E670" s="83"/>
      <c r="F670" s="83"/>
      <c r="G670" s="83"/>
      <c r="H670" s="6"/>
      <c r="I670" s="84"/>
      <c r="J670" s="84"/>
      <c r="N670" s="121"/>
    </row>
    <row r="671" spans="2:14" s="2" customFormat="1" x14ac:dyDescent="0.2">
      <c r="B671" s="6"/>
      <c r="C671" s="6"/>
      <c r="D671" s="83"/>
      <c r="E671" s="83"/>
      <c r="F671" s="83"/>
      <c r="G671" s="83"/>
      <c r="H671" s="6"/>
      <c r="I671" s="84"/>
      <c r="J671" s="84"/>
      <c r="N671" s="121"/>
    </row>
    <row r="672" spans="2:14" s="2" customFormat="1" x14ac:dyDescent="0.2">
      <c r="B672" s="6"/>
      <c r="C672" s="6"/>
      <c r="D672" s="83"/>
      <c r="E672" s="83"/>
      <c r="F672" s="83"/>
      <c r="G672" s="83"/>
      <c r="H672" s="6"/>
      <c r="I672" s="84"/>
      <c r="J672" s="84"/>
      <c r="N672" s="121"/>
    </row>
    <row r="673" spans="2:14" s="2" customFormat="1" x14ac:dyDescent="0.2">
      <c r="B673" s="6"/>
      <c r="C673" s="6"/>
      <c r="D673" s="83"/>
      <c r="E673" s="83"/>
      <c r="F673" s="83"/>
      <c r="G673" s="83"/>
      <c r="H673" s="6"/>
      <c r="I673" s="84"/>
      <c r="J673" s="84"/>
      <c r="N673" s="121"/>
    </row>
    <row r="674" spans="2:14" s="2" customFormat="1" x14ac:dyDescent="0.2">
      <c r="B674" s="6"/>
      <c r="C674" s="6"/>
      <c r="D674" s="83"/>
      <c r="E674" s="83"/>
      <c r="F674" s="83"/>
      <c r="G674" s="83"/>
      <c r="H674" s="6"/>
      <c r="I674" s="84"/>
      <c r="J674" s="84"/>
      <c r="N674" s="121"/>
    </row>
    <row r="675" spans="2:14" s="2" customFormat="1" x14ac:dyDescent="0.2">
      <c r="B675" s="6"/>
      <c r="C675" s="6"/>
      <c r="D675" s="83"/>
      <c r="E675" s="83"/>
      <c r="F675" s="83"/>
      <c r="G675" s="83"/>
      <c r="H675" s="6"/>
      <c r="I675" s="84"/>
      <c r="J675" s="84"/>
      <c r="N675" s="121"/>
    </row>
    <row r="676" spans="2:14" s="2" customFormat="1" x14ac:dyDescent="0.2">
      <c r="B676" s="6"/>
      <c r="C676" s="6"/>
      <c r="D676" s="83"/>
      <c r="E676" s="83"/>
      <c r="F676" s="83"/>
      <c r="G676" s="83"/>
      <c r="H676" s="6"/>
      <c r="I676" s="84"/>
      <c r="J676" s="84"/>
      <c r="N676" s="121"/>
    </row>
    <row r="677" spans="2:14" s="2" customFormat="1" x14ac:dyDescent="0.2">
      <c r="B677" s="6"/>
      <c r="C677" s="6"/>
      <c r="D677" s="83"/>
      <c r="E677" s="83"/>
      <c r="F677" s="83"/>
      <c r="G677" s="83"/>
      <c r="H677" s="6"/>
      <c r="I677" s="84"/>
      <c r="J677" s="84"/>
      <c r="N677" s="121"/>
    </row>
    <row r="678" spans="2:14" s="2" customFormat="1" x14ac:dyDescent="0.2">
      <c r="B678" s="6"/>
      <c r="C678" s="6"/>
      <c r="D678" s="83"/>
      <c r="E678" s="83"/>
      <c r="F678" s="83"/>
      <c r="G678" s="83"/>
      <c r="H678" s="6"/>
      <c r="I678" s="84"/>
      <c r="J678" s="84"/>
      <c r="N678" s="121"/>
    </row>
    <row r="679" spans="2:14" s="2" customFormat="1" x14ac:dyDescent="0.2">
      <c r="B679" s="6"/>
      <c r="C679" s="6"/>
      <c r="D679" s="83"/>
      <c r="E679" s="83"/>
      <c r="F679" s="83"/>
      <c r="G679" s="83"/>
      <c r="H679" s="6"/>
      <c r="I679" s="84"/>
      <c r="J679" s="84"/>
      <c r="N679" s="121"/>
    </row>
    <row r="680" spans="2:14" s="2" customFormat="1" x14ac:dyDescent="0.2">
      <c r="B680" s="6"/>
      <c r="C680" s="6"/>
      <c r="D680" s="83"/>
      <c r="E680" s="83"/>
      <c r="F680" s="83"/>
      <c r="G680" s="83"/>
      <c r="H680" s="6"/>
      <c r="I680" s="84"/>
      <c r="J680" s="84"/>
      <c r="N680" s="121"/>
    </row>
    <row r="681" spans="2:14" s="2" customFormat="1" x14ac:dyDescent="0.2">
      <c r="B681" s="6"/>
      <c r="C681" s="6"/>
      <c r="D681" s="83"/>
      <c r="E681" s="83"/>
      <c r="F681" s="83"/>
      <c r="G681" s="83"/>
      <c r="H681" s="6"/>
      <c r="I681" s="84"/>
      <c r="J681" s="84"/>
      <c r="N681" s="121"/>
    </row>
    <row r="682" spans="2:14" s="2" customFormat="1" x14ac:dyDescent="0.2">
      <c r="B682" s="6"/>
      <c r="C682" s="6"/>
      <c r="D682" s="83"/>
      <c r="E682" s="83"/>
      <c r="F682" s="83"/>
      <c r="G682" s="83"/>
      <c r="H682" s="6"/>
      <c r="I682" s="84"/>
      <c r="J682" s="84"/>
      <c r="N682" s="121"/>
    </row>
    <row r="683" spans="2:14" s="2" customFormat="1" x14ac:dyDescent="0.2">
      <c r="B683" s="6"/>
      <c r="C683" s="6"/>
      <c r="D683" s="83"/>
      <c r="E683" s="83"/>
      <c r="F683" s="83"/>
      <c r="G683" s="83"/>
      <c r="H683" s="6"/>
      <c r="I683" s="84"/>
      <c r="J683" s="84"/>
      <c r="N683" s="121"/>
    </row>
    <row r="684" spans="2:14" s="2" customFormat="1" x14ac:dyDescent="0.2">
      <c r="B684" s="6"/>
      <c r="C684" s="6"/>
      <c r="D684" s="83"/>
      <c r="E684" s="83"/>
      <c r="F684" s="83"/>
      <c r="G684" s="83"/>
      <c r="H684" s="6"/>
      <c r="I684" s="84"/>
      <c r="J684" s="84"/>
      <c r="N684" s="121"/>
    </row>
    <row r="685" spans="2:14" s="2" customFormat="1" x14ac:dyDescent="0.2">
      <c r="B685" s="6"/>
      <c r="C685" s="6"/>
      <c r="D685" s="83"/>
      <c r="E685" s="83"/>
      <c r="F685" s="83"/>
      <c r="G685" s="83"/>
      <c r="H685" s="6"/>
      <c r="I685" s="84"/>
      <c r="J685" s="84"/>
      <c r="N685" s="121"/>
    </row>
    <row r="686" spans="2:14" s="2" customFormat="1" x14ac:dyDescent="0.2">
      <c r="B686" s="6"/>
      <c r="C686" s="6"/>
      <c r="D686" s="83"/>
      <c r="E686" s="83"/>
      <c r="F686" s="83"/>
      <c r="G686" s="83"/>
      <c r="H686" s="6"/>
      <c r="I686" s="84"/>
      <c r="J686" s="84"/>
      <c r="N686" s="121"/>
    </row>
    <row r="687" spans="2:14" s="2" customFormat="1" x14ac:dyDescent="0.2">
      <c r="B687" s="6"/>
      <c r="C687" s="6"/>
      <c r="D687" s="83"/>
      <c r="E687" s="83"/>
      <c r="F687" s="83"/>
      <c r="G687" s="83"/>
      <c r="H687" s="6"/>
      <c r="I687" s="84"/>
      <c r="J687" s="84"/>
      <c r="N687" s="121"/>
    </row>
    <row r="688" spans="2:14" s="2" customFormat="1" x14ac:dyDescent="0.2">
      <c r="B688" s="6"/>
      <c r="C688" s="6"/>
      <c r="D688" s="83"/>
      <c r="E688" s="83"/>
      <c r="F688" s="83"/>
      <c r="G688" s="83"/>
      <c r="H688" s="6"/>
      <c r="I688" s="84"/>
      <c r="J688" s="84"/>
      <c r="N688" s="121"/>
    </row>
    <row r="689" spans="2:14" s="2" customFormat="1" x14ac:dyDescent="0.2">
      <c r="B689" s="6"/>
      <c r="C689" s="6"/>
      <c r="D689" s="83"/>
      <c r="E689" s="83"/>
      <c r="F689" s="83"/>
      <c r="G689" s="83"/>
      <c r="H689" s="6"/>
      <c r="I689" s="84"/>
      <c r="J689" s="84"/>
      <c r="N689" s="121"/>
    </row>
    <row r="690" spans="2:14" s="2" customFormat="1" x14ac:dyDescent="0.2">
      <c r="B690" s="6"/>
      <c r="C690" s="6"/>
      <c r="D690" s="83"/>
      <c r="E690" s="83"/>
      <c r="F690" s="83"/>
      <c r="G690" s="83"/>
      <c r="H690" s="6"/>
      <c r="I690" s="84"/>
      <c r="J690" s="84"/>
      <c r="N690" s="121"/>
    </row>
    <row r="691" spans="2:14" s="2" customFormat="1" x14ac:dyDescent="0.2">
      <c r="B691" s="6"/>
      <c r="C691" s="6"/>
      <c r="D691" s="83"/>
      <c r="E691" s="83"/>
      <c r="F691" s="83"/>
      <c r="G691" s="83"/>
      <c r="H691" s="6"/>
      <c r="I691" s="84"/>
      <c r="J691" s="84"/>
      <c r="N691" s="121"/>
    </row>
    <row r="692" spans="2:14" s="2" customFormat="1" x14ac:dyDescent="0.2">
      <c r="B692" s="6"/>
      <c r="C692" s="6"/>
      <c r="D692" s="83"/>
      <c r="E692" s="83"/>
      <c r="F692" s="83"/>
      <c r="G692" s="83"/>
      <c r="H692" s="6"/>
      <c r="I692" s="84"/>
      <c r="J692" s="84"/>
      <c r="N692" s="121"/>
    </row>
    <row r="693" spans="2:14" s="2" customFormat="1" x14ac:dyDescent="0.2">
      <c r="B693" s="6"/>
      <c r="C693" s="6"/>
      <c r="D693" s="83"/>
      <c r="E693" s="83"/>
      <c r="F693" s="83"/>
      <c r="G693" s="83"/>
      <c r="H693" s="6"/>
      <c r="I693" s="84"/>
      <c r="J693" s="84"/>
      <c r="N693" s="121"/>
    </row>
    <row r="694" spans="2:14" s="2" customFormat="1" x14ac:dyDescent="0.2">
      <c r="B694" s="6"/>
      <c r="C694" s="6"/>
      <c r="D694" s="83"/>
      <c r="E694" s="83"/>
      <c r="F694" s="83"/>
      <c r="G694" s="83"/>
      <c r="H694" s="6"/>
      <c r="I694" s="84"/>
      <c r="J694" s="84"/>
      <c r="N694" s="121"/>
    </row>
    <row r="695" spans="2:14" s="2" customFormat="1" x14ac:dyDescent="0.2">
      <c r="B695" s="6"/>
      <c r="C695" s="6"/>
      <c r="D695" s="83"/>
      <c r="E695" s="83"/>
      <c r="F695" s="83"/>
      <c r="G695" s="83"/>
      <c r="H695" s="6"/>
      <c r="I695" s="84"/>
      <c r="J695" s="84"/>
      <c r="N695" s="121"/>
    </row>
    <row r="696" spans="2:14" s="2" customFormat="1" x14ac:dyDescent="0.2">
      <c r="B696" s="6"/>
      <c r="C696" s="6"/>
      <c r="D696" s="83"/>
      <c r="E696" s="83"/>
      <c r="F696" s="83"/>
      <c r="G696" s="83"/>
      <c r="H696" s="6"/>
      <c r="I696" s="84"/>
      <c r="J696" s="84"/>
      <c r="N696" s="121"/>
    </row>
    <row r="697" spans="2:14" s="2" customFormat="1" x14ac:dyDescent="0.2">
      <c r="B697" s="6"/>
      <c r="C697" s="6"/>
      <c r="D697" s="83"/>
      <c r="E697" s="83"/>
      <c r="F697" s="83"/>
      <c r="G697" s="83"/>
      <c r="H697" s="6"/>
      <c r="I697" s="84"/>
      <c r="J697" s="84"/>
      <c r="N697" s="121"/>
    </row>
    <row r="698" spans="2:14" s="2" customFormat="1" x14ac:dyDescent="0.2">
      <c r="B698" s="6"/>
      <c r="C698" s="6"/>
      <c r="D698" s="83"/>
      <c r="E698" s="83"/>
      <c r="F698" s="83"/>
      <c r="G698" s="83"/>
      <c r="H698" s="6"/>
      <c r="I698" s="84"/>
      <c r="J698" s="84"/>
      <c r="N698" s="121"/>
    </row>
    <row r="699" spans="2:14" s="2" customFormat="1" x14ac:dyDescent="0.2">
      <c r="B699" s="6"/>
      <c r="C699" s="6"/>
      <c r="D699" s="83"/>
      <c r="E699" s="83"/>
      <c r="F699" s="83"/>
      <c r="G699" s="83"/>
      <c r="H699" s="6"/>
      <c r="I699" s="84"/>
      <c r="J699" s="84"/>
      <c r="N699" s="121"/>
    </row>
    <row r="700" spans="2:14" s="2" customFormat="1" x14ac:dyDescent="0.2">
      <c r="B700" s="6"/>
      <c r="C700" s="6"/>
      <c r="D700" s="83"/>
      <c r="E700" s="83"/>
      <c r="F700" s="83"/>
      <c r="G700" s="83"/>
      <c r="H700" s="6"/>
      <c r="I700" s="84"/>
      <c r="J700" s="84"/>
      <c r="N700" s="121"/>
    </row>
    <row r="701" spans="2:14" s="2" customFormat="1" x14ac:dyDescent="0.2">
      <c r="B701" s="6"/>
      <c r="C701" s="6"/>
      <c r="D701" s="83"/>
      <c r="E701" s="83"/>
      <c r="F701" s="83"/>
      <c r="G701" s="83"/>
      <c r="H701" s="6"/>
      <c r="I701" s="84"/>
      <c r="J701" s="84"/>
      <c r="N701" s="121"/>
    </row>
    <row r="702" spans="2:14" s="2" customFormat="1" x14ac:dyDescent="0.2">
      <c r="B702" s="6"/>
      <c r="C702" s="6"/>
      <c r="D702" s="83"/>
      <c r="E702" s="83"/>
      <c r="F702" s="83"/>
      <c r="G702" s="83"/>
      <c r="H702" s="6"/>
      <c r="I702" s="84"/>
      <c r="J702" s="84"/>
      <c r="N702" s="121"/>
    </row>
    <row r="703" spans="2:14" s="2" customFormat="1" x14ac:dyDescent="0.2">
      <c r="B703" s="6"/>
      <c r="C703" s="6"/>
      <c r="D703" s="83"/>
      <c r="E703" s="83"/>
      <c r="F703" s="83"/>
      <c r="G703" s="83"/>
      <c r="H703" s="6"/>
      <c r="I703" s="84"/>
      <c r="J703" s="84"/>
      <c r="N703" s="121"/>
    </row>
    <row r="704" spans="2:14" s="2" customFormat="1" x14ac:dyDescent="0.2">
      <c r="B704" s="6"/>
      <c r="C704" s="6"/>
      <c r="D704" s="83"/>
      <c r="E704" s="83"/>
      <c r="F704" s="83"/>
      <c r="G704" s="83"/>
      <c r="H704" s="6"/>
      <c r="I704" s="84"/>
      <c r="J704" s="84"/>
      <c r="N704" s="121"/>
    </row>
    <row r="705" spans="2:14" s="2" customFormat="1" x14ac:dyDescent="0.2">
      <c r="B705" s="6"/>
      <c r="C705" s="6"/>
      <c r="D705" s="83"/>
      <c r="E705" s="83"/>
      <c r="F705" s="83"/>
      <c r="G705" s="83"/>
      <c r="H705" s="6"/>
      <c r="I705" s="84"/>
      <c r="J705" s="84"/>
      <c r="N705" s="121"/>
    </row>
    <row r="706" spans="2:14" s="2" customFormat="1" x14ac:dyDescent="0.2">
      <c r="B706" s="6"/>
      <c r="C706" s="6"/>
      <c r="D706" s="83"/>
      <c r="E706" s="83"/>
      <c r="F706" s="83"/>
      <c r="G706" s="83"/>
      <c r="H706" s="6"/>
      <c r="I706" s="84"/>
      <c r="J706" s="84"/>
      <c r="N706" s="121"/>
    </row>
    <row r="707" spans="2:14" s="2" customFormat="1" x14ac:dyDescent="0.2">
      <c r="B707" s="6"/>
      <c r="C707" s="6"/>
      <c r="D707" s="83"/>
      <c r="E707" s="83"/>
      <c r="F707" s="83"/>
      <c r="G707" s="83"/>
      <c r="H707" s="6"/>
      <c r="I707" s="84"/>
      <c r="J707" s="84"/>
      <c r="N707" s="121"/>
    </row>
    <row r="708" spans="2:14" s="2" customFormat="1" x14ac:dyDescent="0.2">
      <c r="B708" s="6"/>
      <c r="C708" s="6"/>
      <c r="D708" s="83"/>
      <c r="E708" s="83"/>
      <c r="F708" s="83"/>
      <c r="G708" s="83"/>
      <c r="H708" s="6"/>
      <c r="I708" s="84"/>
      <c r="J708" s="84"/>
      <c r="N708" s="121"/>
    </row>
    <row r="709" spans="2:14" s="2" customFormat="1" x14ac:dyDescent="0.2">
      <c r="B709" s="6"/>
      <c r="C709" s="6"/>
      <c r="D709" s="83"/>
      <c r="E709" s="83"/>
      <c r="F709" s="83"/>
      <c r="G709" s="83"/>
      <c r="H709" s="6"/>
      <c r="I709" s="84"/>
      <c r="J709" s="84"/>
      <c r="N709" s="121"/>
    </row>
    <row r="710" spans="2:14" s="2" customFormat="1" x14ac:dyDescent="0.2">
      <c r="B710" s="6"/>
      <c r="C710" s="6"/>
      <c r="D710" s="83"/>
      <c r="E710" s="83"/>
      <c r="F710" s="83"/>
      <c r="G710" s="83"/>
      <c r="H710" s="6"/>
      <c r="I710" s="84"/>
      <c r="J710" s="84"/>
      <c r="N710" s="121"/>
    </row>
    <row r="711" spans="2:14" s="2" customFormat="1" x14ac:dyDescent="0.2">
      <c r="B711" s="6"/>
      <c r="C711" s="6"/>
      <c r="D711" s="83"/>
      <c r="E711" s="83"/>
      <c r="F711" s="83"/>
      <c r="G711" s="83"/>
      <c r="H711" s="6"/>
      <c r="I711" s="84"/>
      <c r="J711" s="84"/>
      <c r="N711" s="121"/>
    </row>
    <row r="712" spans="2:14" s="2" customFormat="1" x14ac:dyDescent="0.2">
      <c r="B712" s="6"/>
      <c r="C712" s="6"/>
      <c r="D712" s="83"/>
      <c r="E712" s="83"/>
      <c r="F712" s="83"/>
      <c r="G712" s="83"/>
      <c r="H712" s="6"/>
      <c r="I712" s="84"/>
      <c r="J712" s="84"/>
      <c r="N712" s="121"/>
    </row>
    <row r="713" spans="2:14" s="2" customFormat="1" x14ac:dyDescent="0.2">
      <c r="B713" s="6"/>
      <c r="C713" s="6"/>
      <c r="D713" s="83"/>
      <c r="E713" s="83"/>
      <c r="F713" s="83"/>
      <c r="G713" s="83"/>
      <c r="H713" s="6"/>
      <c r="I713" s="84"/>
      <c r="J713" s="84"/>
      <c r="N713" s="121"/>
    </row>
    <row r="714" spans="2:14" s="2" customFormat="1" x14ac:dyDescent="0.2">
      <c r="B714" s="6"/>
      <c r="C714" s="6"/>
      <c r="D714" s="83"/>
      <c r="E714" s="83"/>
      <c r="F714" s="83"/>
      <c r="G714" s="83"/>
      <c r="H714" s="6"/>
      <c r="I714" s="84"/>
      <c r="J714" s="84"/>
      <c r="N714" s="121"/>
    </row>
    <row r="715" spans="2:14" s="2" customFormat="1" x14ac:dyDescent="0.2">
      <c r="B715" s="6"/>
      <c r="C715" s="6"/>
      <c r="D715" s="83"/>
      <c r="E715" s="83"/>
      <c r="F715" s="83"/>
      <c r="G715" s="83"/>
      <c r="H715" s="6"/>
      <c r="I715" s="84"/>
      <c r="J715" s="84"/>
      <c r="N715" s="121"/>
    </row>
    <row r="716" spans="2:14" s="2" customFormat="1" x14ac:dyDescent="0.2">
      <c r="B716" s="6"/>
      <c r="C716" s="6"/>
      <c r="D716" s="83"/>
      <c r="E716" s="83"/>
      <c r="F716" s="83"/>
      <c r="G716" s="83"/>
      <c r="H716" s="6"/>
      <c r="I716" s="84"/>
      <c r="J716" s="84"/>
      <c r="N716" s="121"/>
    </row>
    <row r="717" spans="2:14" s="2" customFormat="1" x14ac:dyDescent="0.2">
      <c r="B717" s="6"/>
      <c r="C717" s="6"/>
      <c r="D717" s="83"/>
      <c r="E717" s="83"/>
      <c r="F717" s="83"/>
      <c r="G717" s="83"/>
      <c r="H717" s="6"/>
      <c r="I717" s="84"/>
      <c r="J717" s="84"/>
      <c r="N717" s="121"/>
    </row>
    <row r="718" spans="2:14" s="2" customFormat="1" x14ac:dyDescent="0.2">
      <c r="B718" s="6"/>
      <c r="C718" s="6"/>
      <c r="D718" s="83"/>
      <c r="E718" s="83"/>
      <c r="F718" s="83"/>
      <c r="G718" s="83"/>
      <c r="H718" s="6"/>
      <c r="I718" s="84"/>
      <c r="J718" s="84"/>
      <c r="N718" s="121"/>
    </row>
    <row r="719" spans="2:14" s="2" customFormat="1" x14ac:dyDescent="0.2">
      <c r="B719" s="6"/>
      <c r="C719" s="6"/>
      <c r="D719" s="83"/>
      <c r="E719" s="83"/>
      <c r="F719" s="83"/>
      <c r="G719" s="83"/>
      <c r="H719" s="6"/>
      <c r="I719" s="84"/>
      <c r="J719" s="84"/>
      <c r="N719" s="121"/>
    </row>
    <row r="720" spans="2:14" s="2" customFormat="1" x14ac:dyDescent="0.2">
      <c r="B720" s="6"/>
      <c r="C720" s="6"/>
      <c r="D720" s="83"/>
      <c r="E720" s="83"/>
      <c r="F720" s="83"/>
      <c r="G720" s="83"/>
      <c r="H720" s="6"/>
      <c r="I720" s="84"/>
      <c r="J720" s="84"/>
      <c r="N720" s="121"/>
    </row>
    <row r="721" spans="2:14" s="2" customFormat="1" x14ac:dyDescent="0.2">
      <c r="B721" s="6"/>
      <c r="C721" s="6"/>
      <c r="D721" s="83"/>
      <c r="E721" s="83"/>
      <c r="F721" s="83"/>
      <c r="G721" s="83"/>
      <c r="H721" s="6"/>
      <c r="I721" s="84"/>
      <c r="J721" s="84"/>
      <c r="N721" s="121"/>
    </row>
    <row r="722" spans="2:14" s="2" customFormat="1" x14ac:dyDescent="0.2">
      <c r="B722" s="6"/>
      <c r="C722" s="6"/>
      <c r="D722" s="83"/>
      <c r="E722" s="83"/>
      <c r="F722" s="83"/>
      <c r="G722" s="83"/>
      <c r="H722" s="6"/>
      <c r="I722" s="84"/>
      <c r="J722" s="84"/>
      <c r="N722" s="121"/>
    </row>
    <row r="723" spans="2:14" s="2" customFormat="1" x14ac:dyDescent="0.2">
      <c r="B723" s="6"/>
      <c r="C723" s="6"/>
      <c r="D723" s="83"/>
      <c r="E723" s="83"/>
      <c r="F723" s="83"/>
      <c r="G723" s="83"/>
      <c r="H723" s="6"/>
      <c r="I723" s="84"/>
      <c r="J723" s="84"/>
      <c r="N723" s="121"/>
    </row>
    <row r="724" spans="2:14" s="2" customFormat="1" x14ac:dyDescent="0.2">
      <c r="B724" s="6"/>
      <c r="C724" s="6"/>
      <c r="D724" s="83"/>
      <c r="E724" s="83"/>
      <c r="F724" s="83"/>
      <c r="G724" s="83"/>
      <c r="H724" s="6"/>
      <c r="I724" s="84"/>
      <c r="J724" s="84"/>
      <c r="N724" s="121"/>
    </row>
    <row r="725" spans="2:14" s="2" customFormat="1" x14ac:dyDescent="0.2">
      <c r="B725" s="6"/>
      <c r="C725" s="6"/>
      <c r="D725" s="83"/>
      <c r="E725" s="83"/>
      <c r="F725" s="83"/>
      <c r="G725" s="83"/>
      <c r="H725" s="6"/>
      <c r="I725" s="84"/>
      <c r="J725" s="84"/>
      <c r="N725" s="121"/>
    </row>
    <row r="726" spans="2:14" s="2" customFormat="1" x14ac:dyDescent="0.2">
      <c r="B726" s="6"/>
      <c r="C726" s="6"/>
      <c r="D726" s="83"/>
      <c r="E726" s="83"/>
      <c r="F726" s="83"/>
      <c r="G726" s="83"/>
      <c r="H726" s="6"/>
      <c r="I726" s="84"/>
      <c r="J726" s="84"/>
      <c r="N726" s="121"/>
    </row>
    <row r="727" spans="2:14" s="2" customFormat="1" x14ac:dyDescent="0.2">
      <c r="B727" s="6"/>
      <c r="C727" s="6"/>
      <c r="D727" s="83"/>
      <c r="E727" s="83"/>
      <c r="F727" s="83"/>
      <c r="G727" s="83"/>
      <c r="H727" s="6"/>
      <c r="I727" s="84"/>
      <c r="J727" s="84"/>
      <c r="N727" s="121"/>
    </row>
    <row r="728" spans="2:14" s="2" customFormat="1" x14ac:dyDescent="0.2">
      <c r="B728" s="6"/>
      <c r="C728" s="6"/>
      <c r="D728" s="83"/>
      <c r="E728" s="83"/>
      <c r="F728" s="83"/>
      <c r="G728" s="83"/>
      <c r="H728" s="6"/>
      <c r="I728" s="84"/>
      <c r="J728" s="84"/>
      <c r="N728" s="121"/>
    </row>
    <row r="729" spans="2:14" s="2" customFormat="1" x14ac:dyDescent="0.2">
      <c r="B729" s="6"/>
      <c r="C729" s="6"/>
      <c r="D729" s="83"/>
      <c r="E729" s="83"/>
      <c r="F729" s="83"/>
      <c r="G729" s="83"/>
      <c r="H729" s="6"/>
      <c r="I729" s="84"/>
      <c r="J729" s="84"/>
      <c r="N729" s="121"/>
    </row>
    <row r="730" spans="2:14" s="2" customFormat="1" x14ac:dyDescent="0.2">
      <c r="B730" s="6"/>
      <c r="C730" s="6"/>
      <c r="D730" s="83"/>
      <c r="E730" s="83"/>
      <c r="F730" s="83"/>
      <c r="G730" s="83"/>
      <c r="H730" s="6"/>
      <c r="I730" s="84"/>
      <c r="J730" s="84"/>
      <c r="N730" s="121"/>
    </row>
    <row r="731" spans="2:14" s="2" customFormat="1" x14ac:dyDescent="0.2">
      <c r="B731" s="6"/>
      <c r="C731" s="6"/>
      <c r="D731" s="83"/>
      <c r="E731" s="83"/>
      <c r="F731" s="83"/>
      <c r="G731" s="83"/>
      <c r="H731" s="6"/>
      <c r="I731" s="84"/>
      <c r="J731" s="84"/>
      <c r="N731" s="121"/>
    </row>
    <row r="732" spans="2:14" s="2" customFormat="1" x14ac:dyDescent="0.2">
      <c r="B732" s="6"/>
      <c r="C732" s="6"/>
      <c r="D732" s="83"/>
      <c r="E732" s="83"/>
      <c r="F732" s="83"/>
      <c r="G732" s="83"/>
      <c r="H732" s="6"/>
      <c r="I732" s="84"/>
      <c r="J732" s="84"/>
      <c r="N732" s="121"/>
    </row>
    <row r="733" spans="2:14" s="2" customFormat="1" x14ac:dyDescent="0.2">
      <c r="B733" s="6"/>
      <c r="C733" s="6"/>
      <c r="D733" s="83"/>
      <c r="E733" s="83"/>
      <c r="F733" s="83"/>
      <c r="G733" s="83"/>
      <c r="H733" s="6"/>
      <c r="I733" s="84"/>
      <c r="J733" s="84"/>
      <c r="N733" s="121"/>
    </row>
    <row r="734" spans="2:14" s="2" customFormat="1" x14ac:dyDescent="0.2">
      <c r="B734" s="6"/>
      <c r="C734" s="6"/>
      <c r="D734" s="83"/>
      <c r="E734" s="83"/>
      <c r="F734" s="83"/>
      <c r="G734" s="83"/>
      <c r="H734" s="6"/>
      <c r="I734" s="84"/>
      <c r="J734" s="84"/>
      <c r="N734" s="121"/>
    </row>
    <row r="735" spans="2:14" s="2" customFormat="1" x14ac:dyDescent="0.2">
      <c r="B735" s="6"/>
      <c r="C735" s="6"/>
      <c r="D735" s="83"/>
      <c r="E735" s="83"/>
      <c r="F735" s="83"/>
      <c r="G735" s="83"/>
      <c r="H735" s="6"/>
      <c r="I735" s="84"/>
      <c r="J735" s="84"/>
      <c r="N735" s="121"/>
    </row>
    <row r="736" spans="2:14" s="2" customFormat="1" x14ac:dyDescent="0.2">
      <c r="B736" s="6"/>
      <c r="C736" s="6"/>
      <c r="D736" s="83"/>
      <c r="E736" s="83"/>
      <c r="F736" s="83"/>
      <c r="G736" s="83"/>
      <c r="H736" s="6"/>
      <c r="I736" s="84"/>
      <c r="J736" s="84"/>
      <c r="N736" s="121"/>
    </row>
    <row r="737" spans="2:14" s="2" customFormat="1" x14ac:dyDescent="0.2">
      <c r="B737" s="6"/>
      <c r="C737" s="6"/>
      <c r="D737" s="83"/>
      <c r="E737" s="83"/>
      <c r="F737" s="83"/>
      <c r="G737" s="83"/>
      <c r="H737" s="6"/>
      <c r="I737" s="84"/>
      <c r="J737" s="84"/>
      <c r="N737" s="121"/>
    </row>
    <row r="738" spans="2:14" s="2" customFormat="1" x14ac:dyDescent="0.2">
      <c r="B738" s="6"/>
      <c r="C738" s="6"/>
      <c r="D738" s="83"/>
      <c r="E738" s="83"/>
      <c r="F738" s="83"/>
      <c r="G738" s="83"/>
      <c r="H738" s="6"/>
      <c r="I738" s="84"/>
      <c r="J738" s="84"/>
      <c r="N738" s="121"/>
    </row>
    <row r="739" spans="2:14" s="2" customFormat="1" x14ac:dyDescent="0.2">
      <c r="B739" s="6"/>
      <c r="C739" s="6"/>
      <c r="D739" s="83"/>
      <c r="E739" s="83"/>
      <c r="F739" s="83"/>
      <c r="G739" s="83"/>
      <c r="H739" s="6"/>
      <c r="I739" s="84"/>
      <c r="J739" s="84"/>
      <c r="N739" s="121"/>
    </row>
    <row r="740" spans="2:14" s="2" customFormat="1" x14ac:dyDescent="0.2">
      <c r="B740" s="6"/>
      <c r="C740" s="6"/>
      <c r="D740" s="83"/>
      <c r="E740" s="83"/>
      <c r="F740" s="83"/>
      <c r="G740" s="83"/>
      <c r="H740" s="6"/>
      <c r="I740" s="84"/>
      <c r="J740" s="84"/>
      <c r="N740" s="121"/>
    </row>
    <row r="741" spans="2:14" s="2" customFormat="1" x14ac:dyDescent="0.2">
      <c r="B741" s="6"/>
      <c r="C741" s="6"/>
      <c r="D741" s="83"/>
      <c r="E741" s="83"/>
      <c r="F741" s="83"/>
      <c r="G741" s="83"/>
      <c r="H741" s="6"/>
      <c r="I741" s="84"/>
      <c r="J741" s="84"/>
      <c r="N741" s="121"/>
    </row>
    <row r="742" spans="2:14" s="2" customFormat="1" x14ac:dyDescent="0.2">
      <c r="B742" s="6"/>
      <c r="C742" s="6"/>
      <c r="D742" s="83"/>
      <c r="E742" s="83"/>
      <c r="F742" s="83"/>
      <c r="G742" s="83"/>
      <c r="H742" s="6"/>
      <c r="I742" s="84"/>
      <c r="J742" s="84"/>
      <c r="N742" s="121"/>
    </row>
    <row r="743" spans="2:14" s="2" customFormat="1" x14ac:dyDescent="0.2">
      <c r="B743" s="6"/>
      <c r="C743" s="6"/>
      <c r="D743" s="83"/>
      <c r="E743" s="83"/>
      <c r="F743" s="83"/>
      <c r="G743" s="83"/>
      <c r="H743" s="6"/>
      <c r="I743" s="84"/>
      <c r="J743" s="84"/>
      <c r="N743" s="121"/>
    </row>
    <row r="744" spans="2:14" s="2" customFormat="1" x14ac:dyDescent="0.2">
      <c r="B744" s="6"/>
      <c r="C744" s="6"/>
      <c r="D744" s="83"/>
      <c r="E744" s="83"/>
      <c r="F744" s="83"/>
      <c r="G744" s="83"/>
      <c r="H744" s="6"/>
      <c r="I744" s="84"/>
      <c r="J744" s="84"/>
      <c r="N744" s="121"/>
    </row>
    <row r="745" spans="2:14" s="2" customFormat="1" x14ac:dyDescent="0.2">
      <c r="B745" s="6"/>
      <c r="C745" s="6"/>
      <c r="D745" s="83"/>
      <c r="E745" s="83"/>
      <c r="F745" s="83"/>
      <c r="G745" s="83"/>
      <c r="H745" s="6"/>
      <c r="I745" s="84"/>
      <c r="J745" s="84"/>
      <c r="N745" s="121"/>
    </row>
    <row r="746" spans="2:14" s="2" customFormat="1" x14ac:dyDescent="0.2">
      <c r="B746" s="6"/>
      <c r="C746" s="6"/>
      <c r="D746" s="83"/>
      <c r="E746" s="83"/>
      <c r="F746" s="83"/>
      <c r="G746" s="83"/>
      <c r="H746" s="6"/>
      <c r="I746" s="84"/>
      <c r="J746" s="84"/>
      <c r="N746" s="121"/>
    </row>
    <row r="747" spans="2:14" s="2" customFormat="1" x14ac:dyDescent="0.2">
      <c r="B747" s="6"/>
      <c r="C747" s="6"/>
      <c r="D747" s="83"/>
      <c r="E747" s="83"/>
      <c r="F747" s="83"/>
      <c r="G747" s="83"/>
      <c r="H747" s="6"/>
      <c r="I747" s="84"/>
      <c r="J747" s="84"/>
      <c r="N747" s="121"/>
    </row>
    <row r="748" spans="2:14" s="2" customFormat="1" x14ac:dyDescent="0.2">
      <c r="B748" s="6"/>
      <c r="C748" s="6"/>
      <c r="D748" s="83"/>
      <c r="E748" s="83"/>
      <c r="F748" s="83"/>
      <c r="G748" s="83"/>
      <c r="H748" s="6"/>
      <c r="I748" s="84"/>
      <c r="J748" s="84"/>
      <c r="N748" s="121"/>
    </row>
    <row r="749" spans="2:14" s="2" customFormat="1" x14ac:dyDescent="0.2">
      <c r="B749" s="6"/>
      <c r="C749" s="6"/>
      <c r="D749" s="83"/>
      <c r="E749" s="83"/>
      <c r="F749" s="83"/>
      <c r="G749" s="83"/>
      <c r="H749" s="6"/>
      <c r="I749" s="84"/>
      <c r="J749" s="84"/>
      <c r="N749" s="121"/>
    </row>
    <row r="750" spans="2:14" s="2" customFormat="1" x14ac:dyDescent="0.2">
      <c r="B750" s="6"/>
      <c r="C750" s="6"/>
      <c r="D750" s="83"/>
      <c r="E750" s="83"/>
      <c r="F750" s="83"/>
      <c r="G750" s="83"/>
      <c r="H750" s="6"/>
      <c r="I750" s="84"/>
      <c r="J750" s="84"/>
      <c r="N750" s="121"/>
    </row>
    <row r="751" spans="2:14" s="2" customFormat="1" x14ac:dyDescent="0.2">
      <c r="B751" s="6"/>
      <c r="C751" s="6"/>
      <c r="D751" s="83"/>
      <c r="E751" s="83"/>
      <c r="F751" s="83"/>
      <c r="G751" s="83"/>
      <c r="H751" s="6"/>
      <c r="I751" s="84"/>
      <c r="J751" s="84"/>
      <c r="N751" s="121"/>
    </row>
    <row r="752" spans="2:14" s="2" customFormat="1" x14ac:dyDescent="0.2">
      <c r="B752" s="6"/>
      <c r="C752" s="6"/>
      <c r="D752" s="83"/>
      <c r="E752" s="83"/>
      <c r="F752" s="83"/>
      <c r="G752" s="83"/>
      <c r="H752" s="6"/>
      <c r="I752" s="84"/>
      <c r="J752" s="84"/>
      <c r="N752" s="121"/>
    </row>
    <row r="753" spans="2:14" s="2" customFormat="1" x14ac:dyDescent="0.2">
      <c r="B753" s="6"/>
      <c r="C753" s="6"/>
      <c r="D753" s="83"/>
      <c r="E753" s="83"/>
      <c r="F753" s="83"/>
      <c r="G753" s="83"/>
      <c r="H753" s="6"/>
      <c r="I753" s="84"/>
      <c r="J753" s="84"/>
      <c r="N753" s="121"/>
    </row>
    <row r="754" spans="2:14" s="2" customFormat="1" x14ac:dyDescent="0.2">
      <c r="B754" s="6"/>
      <c r="C754" s="6"/>
      <c r="D754" s="83"/>
      <c r="E754" s="83"/>
      <c r="F754" s="83"/>
      <c r="G754" s="83"/>
      <c r="H754" s="6"/>
      <c r="I754" s="84"/>
      <c r="J754" s="84"/>
      <c r="N754" s="121"/>
    </row>
    <row r="755" spans="2:14" s="2" customFormat="1" x14ac:dyDescent="0.2">
      <c r="B755" s="6"/>
      <c r="C755" s="6"/>
      <c r="D755" s="83"/>
      <c r="E755" s="83"/>
      <c r="F755" s="83"/>
      <c r="G755" s="83"/>
      <c r="H755" s="6"/>
      <c r="I755" s="84"/>
      <c r="J755" s="84"/>
      <c r="N755" s="121"/>
    </row>
    <row r="756" spans="2:14" s="2" customFormat="1" x14ac:dyDescent="0.2">
      <c r="B756" s="6"/>
      <c r="C756" s="6"/>
      <c r="D756" s="83"/>
      <c r="E756" s="83"/>
      <c r="F756" s="83"/>
      <c r="G756" s="83"/>
      <c r="H756" s="6"/>
      <c r="I756" s="84"/>
      <c r="J756" s="84"/>
      <c r="N756" s="121"/>
    </row>
    <row r="757" spans="2:14" s="2" customFormat="1" x14ac:dyDescent="0.2">
      <c r="B757" s="6"/>
      <c r="C757" s="6"/>
      <c r="D757" s="83"/>
      <c r="E757" s="83"/>
      <c r="F757" s="83"/>
      <c r="G757" s="83"/>
      <c r="H757" s="6"/>
      <c r="I757" s="84"/>
      <c r="J757" s="84"/>
      <c r="N757" s="121"/>
    </row>
    <row r="758" spans="2:14" s="2" customFormat="1" x14ac:dyDescent="0.2">
      <c r="B758" s="6"/>
      <c r="C758" s="6"/>
      <c r="D758" s="83"/>
      <c r="E758" s="83"/>
      <c r="F758" s="83"/>
      <c r="G758" s="83"/>
      <c r="H758" s="6"/>
      <c r="I758" s="84"/>
      <c r="J758" s="84"/>
      <c r="N758" s="121"/>
    </row>
    <row r="759" spans="2:14" s="2" customFormat="1" x14ac:dyDescent="0.2">
      <c r="B759" s="6"/>
      <c r="C759" s="6"/>
      <c r="D759" s="83"/>
      <c r="E759" s="83"/>
      <c r="F759" s="83"/>
      <c r="G759" s="83"/>
      <c r="H759" s="6"/>
      <c r="I759" s="84"/>
      <c r="J759" s="84"/>
      <c r="N759" s="121"/>
    </row>
    <row r="760" spans="2:14" s="2" customFormat="1" x14ac:dyDescent="0.2">
      <c r="B760" s="6"/>
      <c r="C760" s="6"/>
      <c r="D760" s="83"/>
      <c r="E760" s="83"/>
      <c r="F760" s="83"/>
      <c r="G760" s="83"/>
      <c r="H760" s="6"/>
      <c r="I760" s="84"/>
      <c r="J760" s="84"/>
      <c r="N760" s="121"/>
    </row>
    <row r="761" spans="2:14" s="2" customFormat="1" x14ac:dyDescent="0.2">
      <c r="B761" s="6"/>
      <c r="C761" s="6"/>
      <c r="D761" s="83"/>
      <c r="E761" s="83"/>
      <c r="F761" s="83"/>
      <c r="G761" s="83"/>
      <c r="H761" s="6"/>
      <c r="I761" s="84"/>
      <c r="J761" s="84"/>
      <c r="N761" s="121"/>
    </row>
    <row r="762" spans="2:14" s="2" customFormat="1" x14ac:dyDescent="0.2">
      <c r="B762" s="6"/>
      <c r="C762" s="6"/>
      <c r="D762" s="83"/>
      <c r="E762" s="83"/>
      <c r="F762" s="83"/>
      <c r="G762" s="83"/>
      <c r="H762" s="6"/>
      <c r="I762" s="84"/>
      <c r="J762" s="84"/>
      <c r="N762" s="121"/>
    </row>
    <row r="763" spans="2:14" s="2" customFormat="1" x14ac:dyDescent="0.2">
      <c r="B763" s="6"/>
      <c r="C763" s="6"/>
      <c r="D763" s="83"/>
      <c r="E763" s="83"/>
      <c r="F763" s="83"/>
      <c r="G763" s="83"/>
      <c r="H763" s="6"/>
      <c r="I763" s="84"/>
      <c r="J763" s="84"/>
      <c r="N763" s="121"/>
    </row>
    <row r="764" spans="2:14" s="2" customFormat="1" x14ac:dyDescent="0.2">
      <c r="B764" s="6"/>
      <c r="C764" s="6"/>
      <c r="D764" s="83"/>
      <c r="E764" s="83"/>
      <c r="F764" s="83"/>
      <c r="G764" s="83"/>
      <c r="H764" s="6"/>
      <c r="I764" s="84"/>
      <c r="J764" s="84"/>
      <c r="N764" s="121"/>
    </row>
    <row r="765" spans="2:14" s="2" customFormat="1" x14ac:dyDescent="0.2">
      <c r="B765" s="6"/>
      <c r="C765" s="6"/>
      <c r="D765" s="83"/>
      <c r="E765" s="83"/>
      <c r="F765" s="83"/>
      <c r="G765" s="83"/>
      <c r="H765" s="6"/>
      <c r="I765" s="84"/>
      <c r="J765" s="84"/>
      <c r="N765" s="121"/>
    </row>
    <row r="766" spans="2:14" s="2" customFormat="1" x14ac:dyDescent="0.2">
      <c r="B766" s="6"/>
      <c r="C766" s="6"/>
      <c r="D766" s="83"/>
      <c r="E766" s="83"/>
      <c r="F766" s="83"/>
      <c r="G766" s="83"/>
      <c r="H766" s="6"/>
      <c r="I766" s="84"/>
      <c r="J766" s="84"/>
      <c r="N766" s="121"/>
    </row>
    <row r="767" spans="2:14" s="2" customFormat="1" x14ac:dyDescent="0.2">
      <c r="B767" s="6"/>
      <c r="C767" s="6"/>
      <c r="D767" s="83"/>
      <c r="E767" s="83"/>
      <c r="F767" s="83"/>
      <c r="G767" s="83"/>
      <c r="H767" s="6"/>
      <c r="I767" s="84"/>
      <c r="J767" s="84"/>
      <c r="N767" s="121"/>
    </row>
    <row r="768" spans="2:14" s="2" customFormat="1" x14ac:dyDescent="0.2">
      <c r="B768" s="6"/>
      <c r="C768" s="6"/>
      <c r="D768" s="83"/>
      <c r="E768" s="83"/>
      <c r="F768" s="83"/>
      <c r="G768" s="83"/>
      <c r="H768" s="6"/>
      <c r="I768" s="84"/>
      <c r="J768" s="84"/>
      <c r="N768" s="121"/>
    </row>
    <row r="769" spans="2:14" s="2" customFormat="1" x14ac:dyDescent="0.2">
      <c r="B769" s="6"/>
      <c r="C769" s="6"/>
      <c r="D769" s="83"/>
      <c r="E769" s="83"/>
      <c r="F769" s="83"/>
      <c r="G769" s="83"/>
      <c r="H769" s="6"/>
      <c r="I769" s="84"/>
      <c r="J769" s="84"/>
      <c r="N769" s="121"/>
    </row>
    <row r="770" spans="2:14" s="2" customFormat="1" x14ac:dyDescent="0.2">
      <c r="B770" s="6"/>
      <c r="C770" s="6"/>
      <c r="D770" s="83"/>
      <c r="E770" s="83"/>
      <c r="F770" s="83"/>
      <c r="G770" s="83"/>
      <c r="H770" s="6"/>
      <c r="I770" s="84"/>
      <c r="J770" s="84"/>
      <c r="N770" s="121"/>
    </row>
    <row r="771" spans="2:14" s="2" customFormat="1" x14ac:dyDescent="0.2">
      <c r="B771" s="6"/>
      <c r="C771" s="6"/>
      <c r="D771" s="83"/>
      <c r="E771" s="83"/>
      <c r="F771" s="83"/>
      <c r="G771" s="83"/>
      <c r="H771" s="6"/>
      <c r="I771" s="84"/>
      <c r="J771" s="84"/>
      <c r="N771" s="121"/>
    </row>
    <row r="772" spans="2:14" s="2" customFormat="1" x14ac:dyDescent="0.2">
      <c r="B772" s="6"/>
      <c r="C772" s="6"/>
      <c r="D772" s="83"/>
      <c r="E772" s="83"/>
      <c r="F772" s="83"/>
      <c r="G772" s="83"/>
      <c r="H772" s="6"/>
      <c r="I772" s="84"/>
      <c r="J772" s="84"/>
      <c r="N772" s="121"/>
    </row>
    <row r="773" spans="2:14" s="2" customFormat="1" x14ac:dyDescent="0.2">
      <c r="B773" s="6"/>
      <c r="C773" s="6"/>
      <c r="D773" s="83"/>
      <c r="E773" s="83"/>
      <c r="F773" s="83"/>
      <c r="G773" s="83"/>
      <c r="H773" s="6"/>
      <c r="I773" s="84"/>
      <c r="J773" s="84"/>
      <c r="N773" s="121"/>
    </row>
    <row r="774" spans="2:14" s="2" customFormat="1" x14ac:dyDescent="0.2">
      <c r="B774" s="6"/>
      <c r="C774" s="6"/>
      <c r="D774" s="83"/>
      <c r="E774" s="83"/>
      <c r="F774" s="83"/>
      <c r="G774" s="83"/>
      <c r="H774" s="6"/>
      <c r="I774" s="84"/>
      <c r="J774" s="84"/>
      <c r="N774" s="121"/>
    </row>
    <row r="775" spans="2:14" s="2" customFormat="1" x14ac:dyDescent="0.2">
      <c r="B775" s="6"/>
      <c r="C775" s="6"/>
      <c r="D775" s="83"/>
      <c r="E775" s="83"/>
      <c r="F775" s="83"/>
      <c r="G775" s="83"/>
      <c r="H775" s="6"/>
      <c r="I775" s="84"/>
      <c r="J775" s="84"/>
      <c r="N775" s="121"/>
    </row>
    <row r="776" spans="2:14" s="2" customFormat="1" x14ac:dyDescent="0.2">
      <c r="B776" s="6"/>
      <c r="C776" s="6"/>
      <c r="D776" s="83"/>
      <c r="E776" s="83"/>
      <c r="F776" s="83"/>
      <c r="G776" s="83"/>
      <c r="H776" s="6"/>
      <c r="I776" s="84"/>
      <c r="J776" s="84"/>
      <c r="N776" s="121"/>
    </row>
    <row r="777" spans="2:14" s="2" customFormat="1" x14ac:dyDescent="0.2">
      <c r="B777" s="6"/>
      <c r="C777" s="6"/>
      <c r="D777" s="83"/>
      <c r="E777" s="83"/>
      <c r="F777" s="83"/>
      <c r="G777" s="83"/>
      <c r="H777" s="6"/>
      <c r="I777" s="84"/>
      <c r="J777" s="84"/>
      <c r="N777" s="121"/>
    </row>
    <row r="778" spans="2:14" s="2" customFormat="1" x14ac:dyDescent="0.2">
      <c r="B778" s="6"/>
      <c r="C778" s="6"/>
      <c r="D778" s="83"/>
      <c r="E778" s="83"/>
      <c r="F778" s="83"/>
      <c r="G778" s="83"/>
      <c r="H778" s="6"/>
      <c r="I778" s="84"/>
      <c r="J778" s="84"/>
      <c r="N778" s="121"/>
    </row>
    <row r="779" spans="2:14" s="2" customFormat="1" x14ac:dyDescent="0.2">
      <c r="B779" s="6"/>
      <c r="C779" s="6"/>
      <c r="D779" s="83"/>
      <c r="E779" s="83"/>
      <c r="F779" s="83"/>
      <c r="G779" s="83"/>
      <c r="H779" s="6"/>
      <c r="I779" s="84"/>
      <c r="J779" s="84"/>
      <c r="N779" s="121"/>
    </row>
    <row r="780" spans="2:14" s="2" customFormat="1" x14ac:dyDescent="0.2">
      <c r="B780" s="6"/>
      <c r="C780" s="6"/>
      <c r="D780" s="83"/>
      <c r="E780" s="83"/>
      <c r="F780" s="83"/>
      <c r="G780" s="83"/>
      <c r="H780" s="6"/>
      <c r="I780" s="84"/>
      <c r="J780" s="84"/>
      <c r="N780" s="121"/>
    </row>
    <row r="781" spans="2:14" s="2" customFormat="1" x14ac:dyDescent="0.2">
      <c r="B781" s="6"/>
      <c r="C781" s="6"/>
      <c r="D781" s="83"/>
      <c r="E781" s="83"/>
      <c r="F781" s="83"/>
      <c r="G781" s="83"/>
      <c r="H781" s="6"/>
      <c r="I781" s="84"/>
      <c r="J781" s="84"/>
      <c r="N781" s="121"/>
    </row>
    <row r="782" spans="2:14" s="2" customFormat="1" x14ac:dyDescent="0.2">
      <c r="B782" s="6"/>
      <c r="C782" s="6"/>
      <c r="D782" s="83"/>
      <c r="E782" s="83"/>
      <c r="F782" s="83"/>
      <c r="G782" s="83"/>
      <c r="H782" s="6"/>
      <c r="I782" s="84"/>
      <c r="J782" s="84"/>
      <c r="N782" s="121"/>
    </row>
    <row r="783" spans="2:14" s="2" customFormat="1" x14ac:dyDescent="0.2">
      <c r="B783" s="6"/>
      <c r="C783" s="6"/>
      <c r="D783" s="83"/>
      <c r="E783" s="83"/>
      <c r="F783" s="83"/>
      <c r="G783" s="83"/>
      <c r="H783" s="6"/>
      <c r="I783" s="84"/>
      <c r="J783" s="84"/>
      <c r="N783" s="121"/>
    </row>
  </sheetData>
  <mergeCells count="17">
    <mergeCell ref="N31:N32"/>
    <mergeCell ref="N40:N41"/>
    <mergeCell ref="N55:N56"/>
    <mergeCell ref="H75:J75"/>
    <mergeCell ref="E16:E17"/>
    <mergeCell ref="K16:K17"/>
    <mergeCell ref="L16:M16"/>
    <mergeCell ref="E75:G75"/>
    <mergeCell ref="N16:N17"/>
    <mergeCell ref="B2:J2"/>
    <mergeCell ref="B7:N7"/>
    <mergeCell ref="B16:B17"/>
    <mergeCell ref="C16:C17"/>
    <mergeCell ref="D16:D17"/>
    <mergeCell ref="F16:G16"/>
    <mergeCell ref="H16:H17"/>
    <mergeCell ref="I16:J16"/>
  </mergeCells>
  <pageMargins left="0.51" right="0.19685039370078741" top="0.39" bottom="0.15748031496062992" header="0.43307086614173229" footer="0.47244094488188981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3"/>
  <sheetViews>
    <sheetView zoomScale="120" zoomScaleNormal="120" workbookViewId="0">
      <selection activeCell="E92" sqref="E92"/>
    </sheetView>
  </sheetViews>
  <sheetFormatPr defaultRowHeight="12.75" outlineLevelRow="1" x14ac:dyDescent="0.2"/>
  <cols>
    <col min="1" max="1" width="9.140625" style="2"/>
    <col min="2" max="2" width="5.85546875" style="6" customWidth="1"/>
    <col min="3" max="3" width="38.5703125" style="6" customWidth="1"/>
    <col min="4" max="4" width="10.140625" style="83" customWidth="1"/>
    <col min="5" max="5" width="14.28515625" style="83" customWidth="1"/>
    <col min="6" max="6" width="11.85546875" style="83" customWidth="1"/>
    <col min="7" max="7" width="12.7109375" style="83" customWidth="1"/>
    <col min="8" max="8" width="16.85546875" style="6" customWidth="1"/>
    <col min="9" max="9" width="8.85546875" style="6" customWidth="1"/>
    <col min="10" max="10" width="10.42578125" style="6" customWidth="1"/>
    <col min="11" max="11" width="10.140625" style="2" customWidth="1"/>
    <col min="12" max="12" width="9.140625" style="2"/>
    <col min="13" max="13" width="10.42578125" style="2" customWidth="1"/>
    <col min="14" max="14" width="34.85546875" style="121" customWidth="1"/>
    <col min="15" max="16384" width="9.140625" style="6"/>
  </cols>
  <sheetData>
    <row r="1" spans="2:17" x14ac:dyDescent="0.2">
      <c r="B1" s="1"/>
      <c r="C1" s="1"/>
      <c r="D1" s="1"/>
      <c r="E1" s="1"/>
      <c r="F1" s="1"/>
      <c r="G1" s="1"/>
      <c r="H1" s="1"/>
      <c r="I1" s="1"/>
      <c r="J1" s="1"/>
      <c r="N1" s="4" t="s">
        <v>229</v>
      </c>
    </row>
    <row r="2" spans="2:17" x14ac:dyDescent="0.2">
      <c r="B2" s="149"/>
      <c r="C2" s="149"/>
      <c r="D2" s="149"/>
      <c r="E2" s="149"/>
      <c r="F2" s="149"/>
      <c r="G2" s="149"/>
      <c r="H2" s="149"/>
      <c r="I2" s="149"/>
      <c r="J2" s="149"/>
      <c r="N2" s="4" t="s">
        <v>230</v>
      </c>
    </row>
    <row r="3" spans="2:17" x14ac:dyDescent="0.2">
      <c r="B3" s="140"/>
      <c r="C3" s="140"/>
      <c r="D3" s="140"/>
      <c r="E3" s="140"/>
      <c r="F3" s="140"/>
      <c r="G3" s="140"/>
      <c r="H3" s="140"/>
      <c r="I3" s="140"/>
      <c r="J3" s="140"/>
      <c r="N3" s="4" t="s">
        <v>231</v>
      </c>
    </row>
    <row r="4" spans="2:17" x14ac:dyDescent="0.2">
      <c r="D4" s="6"/>
      <c r="E4" s="6"/>
      <c r="F4" s="6"/>
      <c r="G4" s="6"/>
      <c r="N4" s="4"/>
    </row>
    <row r="5" spans="2:17" x14ac:dyDescent="0.2">
      <c r="B5" s="140"/>
      <c r="C5" s="140"/>
      <c r="D5" s="140"/>
      <c r="E5" s="140"/>
      <c r="F5" s="140"/>
      <c r="G5" s="140"/>
      <c r="H5" s="140"/>
      <c r="I5" s="140"/>
      <c r="J5" s="140"/>
      <c r="N5" s="4"/>
    </row>
    <row r="6" spans="2:17" x14ac:dyDescent="0.2">
      <c r="D6" s="6"/>
      <c r="E6" s="6"/>
      <c r="F6" s="6"/>
      <c r="G6" s="6"/>
      <c r="I6" s="140"/>
      <c r="J6" s="140"/>
      <c r="N6" s="4"/>
    </row>
    <row r="7" spans="2:17" ht="15.75" customHeight="1" x14ac:dyDescent="0.2">
      <c r="B7" s="145" t="s">
        <v>333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</row>
    <row r="8" spans="2:17" ht="15.75" x14ac:dyDescent="0.2">
      <c r="B8" s="138"/>
      <c r="C8" s="138"/>
      <c r="D8" s="138"/>
      <c r="E8" s="138"/>
      <c r="F8" s="138"/>
      <c r="G8" s="138"/>
      <c r="H8" s="138"/>
      <c r="I8" s="138"/>
      <c r="J8" s="138"/>
    </row>
    <row r="9" spans="2:17" ht="15.75" x14ac:dyDescent="0.2">
      <c r="B9" s="115" t="s">
        <v>334</v>
      </c>
      <c r="C9" s="9"/>
      <c r="D9" s="9"/>
      <c r="E9" s="116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2:17" ht="15.75" x14ac:dyDescent="0.2">
      <c r="B10" s="115" t="s">
        <v>201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2:17" ht="15.75" customHeight="1" x14ac:dyDescent="0.2">
      <c r="B11" s="115" t="s">
        <v>234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15.75" x14ac:dyDescent="0.2">
      <c r="B12" s="115" t="s">
        <v>235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2:17" ht="15.75" customHeight="1" x14ac:dyDescent="0.2">
      <c r="B13" s="115" t="s">
        <v>236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17" ht="15.75" x14ac:dyDescent="0.2">
      <c r="B14" s="115" t="s">
        <v>237</v>
      </c>
      <c r="C14" s="115"/>
      <c r="D14" s="115"/>
      <c r="E14" s="115"/>
      <c r="F14" s="102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</row>
    <row r="15" spans="2:17" s="50" customFormat="1" x14ac:dyDescent="0.2">
      <c r="C15" s="51"/>
      <c r="D15" s="51"/>
      <c r="E15" s="51"/>
      <c r="F15" s="51"/>
      <c r="G15" s="51"/>
      <c r="H15" s="52"/>
      <c r="N15" s="122"/>
    </row>
    <row r="16" spans="2:17" s="50" customFormat="1" ht="64.5" customHeight="1" x14ac:dyDescent="0.2">
      <c r="B16" s="150" t="s">
        <v>238</v>
      </c>
      <c r="C16" s="150" t="s">
        <v>239</v>
      </c>
      <c r="D16" s="150" t="s">
        <v>240</v>
      </c>
      <c r="E16" s="146" t="s">
        <v>241</v>
      </c>
      <c r="F16" s="150" t="s">
        <v>335</v>
      </c>
      <c r="G16" s="150"/>
      <c r="H16" s="146" t="s">
        <v>243</v>
      </c>
      <c r="I16" s="150" t="s">
        <v>335</v>
      </c>
      <c r="J16" s="150"/>
      <c r="K16" s="146" t="s">
        <v>336</v>
      </c>
      <c r="L16" s="150" t="s">
        <v>335</v>
      </c>
      <c r="M16" s="150"/>
      <c r="N16" s="147" t="s">
        <v>245</v>
      </c>
    </row>
    <row r="17" spans="1:14" s="50" customFormat="1" ht="19.5" customHeight="1" x14ac:dyDescent="0.2">
      <c r="B17" s="150"/>
      <c r="C17" s="150"/>
      <c r="D17" s="150"/>
      <c r="E17" s="146"/>
      <c r="F17" s="141" t="s">
        <v>247</v>
      </c>
      <c r="G17" s="141" t="s">
        <v>248</v>
      </c>
      <c r="H17" s="146"/>
      <c r="I17" s="141" t="s">
        <v>247</v>
      </c>
      <c r="J17" s="141" t="s">
        <v>249</v>
      </c>
      <c r="K17" s="146"/>
      <c r="L17" s="141" t="s">
        <v>247</v>
      </c>
      <c r="M17" s="141" t="s">
        <v>249</v>
      </c>
      <c r="N17" s="148"/>
    </row>
    <row r="18" spans="1:14" s="56" customFormat="1" ht="25.5" x14ac:dyDescent="0.2">
      <c r="A18" s="50"/>
      <c r="B18" s="53" t="s">
        <v>11</v>
      </c>
      <c r="C18" s="54" t="s">
        <v>250</v>
      </c>
      <c r="D18" s="53" t="s">
        <v>251</v>
      </c>
      <c r="E18" s="55">
        <f>'[2]к печати'!E21</f>
        <v>1832511</v>
      </c>
      <c r="F18" s="55">
        <f>'[2]к печати'!F21</f>
        <v>0</v>
      </c>
      <c r="G18" s="55">
        <f>'[2]к печати'!G21</f>
        <v>1832511</v>
      </c>
      <c r="H18" s="55">
        <f>'[2]к печати'!H21</f>
        <v>2517231.406952057</v>
      </c>
      <c r="I18" s="55">
        <f>'[2]к печати'!I21</f>
        <v>0</v>
      </c>
      <c r="J18" s="55">
        <f>'[2]к печати'!J21</f>
        <v>2517231.406952057</v>
      </c>
      <c r="K18" s="108">
        <f t="shared" ref="K18:K45" si="0">H18/E18-1</f>
        <v>0.3736514580005561</v>
      </c>
      <c r="L18" s="108">
        <v>0</v>
      </c>
      <c r="M18" s="108">
        <f>J18/G18-1</f>
        <v>0.3736514580005561</v>
      </c>
      <c r="N18" s="123"/>
    </row>
    <row r="19" spans="1:14" s="56" customFormat="1" ht="13.5" customHeight="1" x14ac:dyDescent="0.2">
      <c r="A19" s="50"/>
      <c r="B19" s="53">
        <v>1</v>
      </c>
      <c r="C19" s="54" t="s">
        <v>252</v>
      </c>
      <c r="D19" s="53" t="s">
        <v>251</v>
      </c>
      <c r="E19" s="55">
        <f>'[2]к печати'!E23</f>
        <v>713790</v>
      </c>
      <c r="F19" s="55">
        <f>'[2]к печати'!F23</f>
        <v>0</v>
      </c>
      <c r="G19" s="55">
        <f>'[2]к печати'!G23</f>
        <v>713790</v>
      </c>
      <c r="H19" s="55">
        <f>'[2]к печати'!H23</f>
        <v>1076708.7400601341</v>
      </c>
      <c r="I19" s="55">
        <f>'[2]к печати'!I23</f>
        <v>0</v>
      </c>
      <c r="J19" s="55">
        <f>'[2]к печати'!J23</f>
        <v>1076708.7400601341</v>
      </c>
      <c r="K19" s="108">
        <f t="shared" si="0"/>
        <v>0.50843909281460098</v>
      </c>
      <c r="L19" s="108">
        <v>0</v>
      </c>
      <c r="M19" s="108">
        <f>J19/G19-1</f>
        <v>0.50843909281460098</v>
      </c>
      <c r="N19" s="123"/>
    </row>
    <row r="20" spans="1:14" s="56" customFormat="1" ht="13.5" customHeight="1" x14ac:dyDescent="0.2">
      <c r="A20" s="50"/>
      <c r="B20" s="98" t="s">
        <v>15</v>
      </c>
      <c r="C20" s="99" t="s">
        <v>337</v>
      </c>
      <c r="D20" s="100" t="s">
        <v>19</v>
      </c>
      <c r="E20" s="101">
        <f>'[2]к печати'!E25</f>
        <v>73009</v>
      </c>
      <c r="F20" s="101">
        <f>'[2]к печати'!F25</f>
        <v>0</v>
      </c>
      <c r="G20" s="101">
        <f>'[2]к печати'!G25</f>
        <v>73009</v>
      </c>
      <c r="H20" s="101">
        <f>'[2]к печати'!H25</f>
        <v>99633.802547083964</v>
      </c>
      <c r="I20" s="101">
        <f>'[2]к печати'!I25</f>
        <v>0</v>
      </c>
      <c r="J20" s="101">
        <f>'[2]к печати'!J25</f>
        <v>99633.802547083964</v>
      </c>
      <c r="K20" s="111">
        <f t="shared" si="0"/>
        <v>0.3646783622167673</v>
      </c>
      <c r="L20" s="111">
        <v>0</v>
      </c>
      <c r="M20" s="111">
        <f t="shared" ref="M20:M78" si="1">J20/G20-1</f>
        <v>0.3646783622167673</v>
      </c>
      <c r="N20" s="124"/>
    </row>
    <row r="21" spans="1:14" s="65" customFormat="1" ht="12.75" customHeight="1" x14ac:dyDescent="0.2">
      <c r="A21" s="61"/>
      <c r="B21" s="62" t="s">
        <v>17</v>
      </c>
      <c r="C21" s="63" t="s">
        <v>338</v>
      </c>
      <c r="D21" s="59" t="s">
        <v>19</v>
      </c>
      <c r="E21" s="64">
        <f>'[2]к печати'!E26</f>
        <v>6126</v>
      </c>
      <c r="F21" s="64">
        <f>'[2]к печати'!F26</f>
        <v>0</v>
      </c>
      <c r="G21" s="64">
        <f>'[2]к печати'!G26</f>
        <v>6126</v>
      </c>
      <c r="H21" s="64">
        <f>'[2]к печати'!H26</f>
        <v>12535.571758318989</v>
      </c>
      <c r="I21" s="64">
        <f>'[2]к печати'!I26</f>
        <v>0</v>
      </c>
      <c r="J21" s="64">
        <f>'[2]к печати'!J26</f>
        <v>12535.571758318989</v>
      </c>
      <c r="K21" s="112">
        <f t="shared" si="0"/>
        <v>1.0462898723994432</v>
      </c>
      <c r="L21" s="112">
        <v>0</v>
      </c>
      <c r="M21" s="112">
        <f t="shared" si="1"/>
        <v>1.0462898723994432</v>
      </c>
      <c r="N21" s="142" t="s">
        <v>339</v>
      </c>
    </row>
    <row r="22" spans="1:14" x14ac:dyDescent="0.2">
      <c r="B22" s="62" t="s">
        <v>20</v>
      </c>
      <c r="C22" s="63" t="s">
        <v>255</v>
      </c>
      <c r="D22" s="59" t="s">
        <v>19</v>
      </c>
      <c r="E22" s="64">
        <f>'[2]к печати'!E27</f>
        <v>38638</v>
      </c>
      <c r="F22" s="64">
        <f>'[2]к печати'!F27</f>
        <v>0</v>
      </c>
      <c r="G22" s="64">
        <f>'[2]к печати'!G27</f>
        <v>38638</v>
      </c>
      <c r="H22" s="64">
        <f>'[2]к печати'!H27</f>
        <v>45942.178845303337</v>
      </c>
      <c r="I22" s="64">
        <f>'[2]к печати'!I27</f>
        <v>0</v>
      </c>
      <c r="J22" s="64">
        <f>'[2]к печати'!J27</f>
        <v>45942.178845303337</v>
      </c>
      <c r="K22" s="112">
        <f t="shared" si="0"/>
        <v>0.18904132836335563</v>
      </c>
      <c r="L22" s="112">
        <v>0</v>
      </c>
      <c r="M22" s="112">
        <f t="shared" si="1"/>
        <v>0.18904132836335563</v>
      </c>
      <c r="N22" s="143"/>
    </row>
    <row r="23" spans="1:14" ht="38.25" x14ac:dyDescent="0.2">
      <c r="B23" s="62" t="s">
        <v>22</v>
      </c>
      <c r="C23" s="63" t="s">
        <v>257</v>
      </c>
      <c r="D23" s="59" t="s">
        <v>19</v>
      </c>
      <c r="E23" s="64">
        <f>'[2]к печати'!E28</f>
        <v>28245</v>
      </c>
      <c r="F23" s="64">
        <f>'[2]к печати'!F28</f>
        <v>0</v>
      </c>
      <c r="G23" s="64">
        <f>'[2]к печати'!G28</f>
        <v>28245</v>
      </c>
      <c r="H23" s="64">
        <f>'[2]к печати'!H28</f>
        <v>41156.051943461644</v>
      </c>
      <c r="I23" s="64">
        <f>'[2]к печати'!I28</f>
        <v>0</v>
      </c>
      <c r="J23" s="64">
        <f>'[2]к печати'!J28</f>
        <v>41156.051943461644</v>
      </c>
      <c r="K23" s="112">
        <f t="shared" si="0"/>
        <v>0.45710929167858527</v>
      </c>
      <c r="L23" s="112">
        <v>0</v>
      </c>
      <c r="M23" s="112">
        <f t="shared" si="1"/>
        <v>0.45710929167858527</v>
      </c>
      <c r="N23" s="119" t="s">
        <v>340</v>
      </c>
    </row>
    <row r="24" spans="1:14" s="56" customFormat="1" ht="13.5" customHeight="1" x14ac:dyDescent="0.2">
      <c r="A24" s="50"/>
      <c r="B24" s="159" t="s">
        <v>24</v>
      </c>
      <c r="C24" s="160" t="s">
        <v>259</v>
      </c>
      <c r="D24" s="161" t="s">
        <v>19</v>
      </c>
      <c r="E24" s="162">
        <f>'[2]к печати'!E29</f>
        <v>633835</v>
      </c>
      <c r="F24" s="162">
        <f>'[2]к печати'!F29</f>
        <v>0</v>
      </c>
      <c r="G24" s="162">
        <f>'[2]к печати'!G29</f>
        <v>633835</v>
      </c>
      <c r="H24" s="162">
        <f>'[2]к печати'!H29</f>
        <v>967876.67760924494</v>
      </c>
      <c r="I24" s="162">
        <f>'[2]к печати'!I29</f>
        <v>0</v>
      </c>
      <c r="J24" s="162">
        <f>'[2]к печати'!J29</f>
        <v>967876.67760924494</v>
      </c>
      <c r="K24" s="163">
        <f t="shared" si="0"/>
        <v>0.52701677504278699</v>
      </c>
      <c r="L24" s="163">
        <v>0</v>
      </c>
      <c r="M24" s="163">
        <f t="shared" si="1"/>
        <v>0.52701677504278699</v>
      </c>
      <c r="N24" s="164"/>
    </row>
    <row r="25" spans="1:14" ht="24.75" customHeight="1" x14ac:dyDescent="0.2">
      <c r="B25" s="62" t="s">
        <v>26</v>
      </c>
      <c r="C25" s="63" t="s">
        <v>260</v>
      </c>
      <c r="D25" s="59" t="s">
        <v>19</v>
      </c>
      <c r="E25" s="64">
        <f>'[2]к печати'!E30</f>
        <v>615931</v>
      </c>
      <c r="F25" s="64">
        <f>'[2]к печати'!F30</f>
        <v>0</v>
      </c>
      <c r="G25" s="64">
        <f>'[2]к печати'!G30</f>
        <v>615931</v>
      </c>
      <c r="H25" s="64">
        <f>'[2]к печати'!H30</f>
        <v>937507.70496600692</v>
      </c>
      <c r="I25" s="64">
        <f>'[2]к печати'!I30</f>
        <v>0</v>
      </c>
      <c r="J25" s="64">
        <f>'[2]к печати'!J30</f>
        <v>937507.70496600692</v>
      </c>
      <c r="K25" s="112">
        <f t="shared" si="0"/>
        <v>0.52209858728657421</v>
      </c>
      <c r="L25" s="112">
        <v>0</v>
      </c>
      <c r="M25" s="112">
        <f t="shared" si="1"/>
        <v>0.52209858728657421</v>
      </c>
      <c r="N25" s="18" t="s">
        <v>256</v>
      </c>
    </row>
    <row r="26" spans="1:14" ht="31.5" customHeight="1" x14ac:dyDescent="0.2">
      <c r="B26" s="62" t="s">
        <v>28</v>
      </c>
      <c r="C26" s="63" t="s">
        <v>29</v>
      </c>
      <c r="D26" s="59" t="s">
        <v>19</v>
      </c>
      <c r="E26" s="64">
        <f>'[2]к печати'!E31</f>
        <v>17904</v>
      </c>
      <c r="F26" s="64">
        <f>'[2]к печати'!F31</f>
        <v>0</v>
      </c>
      <c r="G26" s="64">
        <f>'[2]к печати'!G31</f>
        <v>17904</v>
      </c>
      <c r="H26" s="64">
        <f>'[2]к печати'!H31</f>
        <v>30368.972643238001</v>
      </c>
      <c r="I26" s="64">
        <f>'[2]к печати'!I31</f>
        <v>0</v>
      </c>
      <c r="J26" s="64">
        <f>'[2]к печати'!J31</f>
        <v>30368.972643238001</v>
      </c>
      <c r="K26" s="112">
        <f t="shared" si="0"/>
        <v>0.69621160875994192</v>
      </c>
      <c r="L26" s="112">
        <v>0</v>
      </c>
      <c r="M26" s="112">
        <f t="shared" si="1"/>
        <v>0.69621160875994192</v>
      </c>
      <c r="N26" s="18" t="s">
        <v>256</v>
      </c>
    </row>
    <row r="27" spans="1:14" s="56" customFormat="1" ht="13.5" customHeight="1" x14ac:dyDescent="0.2">
      <c r="A27" s="50"/>
      <c r="B27" s="57" t="s">
        <v>30</v>
      </c>
      <c r="C27" s="58" t="s">
        <v>134</v>
      </c>
      <c r="D27" s="59" t="s">
        <v>19</v>
      </c>
      <c r="E27" s="60">
        <f>'[2]к печати'!E32</f>
        <v>6946</v>
      </c>
      <c r="F27" s="60">
        <f>'[2]к печати'!F32</f>
        <v>0</v>
      </c>
      <c r="G27" s="60">
        <f>'[2]к печати'!G32</f>
        <v>6946</v>
      </c>
      <c r="H27" s="60">
        <f>'[2]к печати'!H32</f>
        <v>9198.2599038050266</v>
      </c>
      <c r="I27" s="60">
        <f>'[2]к печати'!I32</f>
        <v>0</v>
      </c>
      <c r="J27" s="60">
        <f>'[2]к печати'!J32</f>
        <v>9198.2599038050266</v>
      </c>
      <c r="K27" s="109">
        <f t="shared" si="0"/>
        <v>0.32425279352217484</v>
      </c>
      <c r="L27" s="109">
        <v>0</v>
      </c>
      <c r="M27" s="109">
        <f t="shared" si="1"/>
        <v>0.32425279352217484</v>
      </c>
      <c r="N27" s="165"/>
    </row>
    <row r="28" spans="1:14" x14ac:dyDescent="0.2">
      <c r="B28" s="62" t="s">
        <v>135</v>
      </c>
      <c r="C28" s="66" t="s">
        <v>264</v>
      </c>
      <c r="D28" s="59" t="s">
        <v>19</v>
      </c>
      <c r="E28" s="64">
        <f>'[2]к печати'!E33</f>
        <v>5143</v>
      </c>
      <c r="F28" s="64">
        <f>'[2]к печати'!F33</f>
        <v>0</v>
      </c>
      <c r="G28" s="64">
        <f>'[2]к печати'!G33</f>
        <v>5143</v>
      </c>
      <c r="H28" s="64">
        <f>'[2]к печати'!H33</f>
        <v>6981.2043416478227</v>
      </c>
      <c r="I28" s="64">
        <f>'[2]к печати'!I33</f>
        <v>0</v>
      </c>
      <c r="J28" s="64">
        <f>'[2]к печати'!J33</f>
        <v>6981.2043416478227</v>
      </c>
      <c r="K28" s="112">
        <f t="shared" si="0"/>
        <v>0.35741869369002965</v>
      </c>
      <c r="L28" s="112">
        <v>0</v>
      </c>
      <c r="M28" s="112">
        <f t="shared" si="1"/>
        <v>0.35741869369002965</v>
      </c>
      <c r="N28" s="165"/>
    </row>
    <row r="29" spans="1:14" ht="25.5" x14ac:dyDescent="0.2">
      <c r="B29" s="62" t="s">
        <v>137</v>
      </c>
      <c r="C29" s="66" t="s">
        <v>265</v>
      </c>
      <c r="D29" s="59" t="s">
        <v>19</v>
      </c>
      <c r="E29" s="64">
        <f>'[2]к печати'!E34</f>
        <v>1803</v>
      </c>
      <c r="F29" s="64">
        <f>'[2]к печати'!F34</f>
        <v>0</v>
      </c>
      <c r="G29" s="64">
        <f>'[2]к печати'!G34</f>
        <v>1803</v>
      </c>
      <c r="H29" s="64">
        <f>'[2]к печати'!H34</f>
        <v>2217.0555621572034</v>
      </c>
      <c r="I29" s="64">
        <f>'[2]к печати'!I34</f>
        <v>0</v>
      </c>
      <c r="J29" s="64">
        <f>'[2]к печати'!J34</f>
        <v>2217.0555621572034</v>
      </c>
      <c r="K29" s="112">
        <f t="shared" si="0"/>
        <v>0.22964812099678511</v>
      </c>
      <c r="L29" s="112">
        <v>0</v>
      </c>
      <c r="M29" s="112">
        <f t="shared" si="1"/>
        <v>0.22964812099678511</v>
      </c>
      <c r="N29" s="165"/>
    </row>
    <row r="30" spans="1:14" s="56" customFormat="1" ht="25.5" x14ac:dyDescent="0.2">
      <c r="A30" s="50"/>
      <c r="B30" s="67" t="s">
        <v>38</v>
      </c>
      <c r="C30" s="54" t="s">
        <v>266</v>
      </c>
      <c r="D30" s="53" t="s">
        <v>251</v>
      </c>
      <c r="E30" s="55">
        <f>'[2]к печати'!E35</f>
        <v>263274</v>
      </c>
      <c r="F30" s="55">
        <f>'[2]к печати'!F35</f>
        <v>0</v>
      </c>
      <c r="G30" s="55">
        <f>'[2]к печати'!G35</f>
        <v>263274</v>
      </c>
      <c r="H30" s="55">
        <f>'[2]к печати'!H35</f>
        <v>423090.19186859659</v>
      </c>
      <c r="I30" s="55">
        <f>'[2]к печати'!I35</f>
        <v>0</v>
      </c>
      <c r="J30" s="55">
        <f>'[2]к печати'!J35</f>
        <v>423090.19186859659</v>
      </c>
      <c r="K30" s="108">
        <f t="shared" si="0"/>
        <v>0.6070337058296551</v>
      </c>
      <c r="L30" s="108">
        <v>0</v>
      </c>
      <c r="M30" s="108">
        <f t="shared" si="1"/>
        <v>0.6070337058296551</v>
      </c>
      <c r="N30" s="123"/>
    </row>
    <row r="31" spans="1:14" ht="12.75" customHeight="1" x14ac:dyDescent="0.2">
      <c r="B31" s="62" t="s">
        <v>40</v>
      </c>
      <c r="C31" s="63" t="s">
        <v>341</v>
      </c>
      <c r="D31" s="59" t="s">
        <v>19</v>
      </c>
      <c r="E31" s="64">
        <f>'[2]к печати'!E37</f>
        <v>233473</v>
      </c>
      <c r="F31" s="64">
        <f>'[2]к печати'!F37</f>
        <v>0</v>
      </c>
      <c r="G31" s="64">
        <f>'[2]к печати'!G37</f>
        <v>233473</v>
      </c>
      <c r="H31" s="64">
        <f>'[2]к печати'!H37</f>
        <v>375176.60557885678</v>
      </c>
      <c r="I31" s="64">
        <f>'[2]к печати'!I37</f>
        <v>0</v>
      </c>
      <c r="J31" s="64">
        <f>'[2]к печати'!J37</f>
        <v>375176.60557885678</v>
      </c>
      <c r="K31" s="112">
        <f t="shared" si="0"/>
        <v>0.60693787109797182</v>
      </c>
      <c r="L31" s="112">
        <v>0</v>
      </c>
      <c r="M31" s="112">
        <f t="shared" si="1"/>
        <v>0.60693787109797182</v>
      </c>
      <c r="N31" s="142" t="s">
        <v>268</v>
      </c>
    </row>
    <row r="32" spans="1:14" ht="13.5" customHeight="1" x14ac:dyDescent="0.2">
      <c r="B32" s="62" t="s">
        <v>42</v>
      </c>
      <c r="C32" s="63" t="s">
        <v>269</v>
      </c>
      <c r="D32" s="59" t="s">
        <v>19</v>
      </c>
      <c r="E32" s="64">
        <f>'[2]к печати'!E38</f>
        <v>19962</v>
      </c>
      <c r="F32" s="64">
        <f>'[2]к печати'!F38</f>
        <v>0</v>
      </c>
      <c r="G32" s="64">
        <f>'[2]к печати'!G38</f>
        <v>19962</v>
      </c>
      <c r="H32" s="64">
        <f>'[2]к печати'!H38</f>
        <v>32665.394847421394</v>
      </c>
      <c r="I32" s="64">
        <f>'[2]к печати'!I38</f>
        <v>0</v>
      </c>
      <c r="J32" s="64">
        <f>'[2]к печати'!J38</f>
        <v>32665.394847421394</v>
      </c>
      <c r="K32" s="112">
        <f t="shared" si="0"/>
        <v>0.6363788622092672</v>
      </c>
      <c r="L32" s="112">
        <v>0</v>
      </c>
      <c r="M32" s="112">
        <f t="shared" si="1"/>
        <v>0.6363788622092672</v>
      </c>
      <c r="N32" s="143"/>
    </row>
    <row r="33" spans="1:14" ht="24.75" customHeight="1" x14ac:dyDescent="0.2">
      <c r="B33" s="62" t="s">
        <v>163</v>
      </c>
      <c r="C33" s="63" t="s">
        <v>270</v>
      </c>
      <c r="D33" s="59" t="s">
        <v>19</v>
      </c>
      <c r="E33" s="64">
        <f>'[2]к печати'!E39</f>
        <v>3152</v>
      </c>
      <c r="F33" s="64">
        <f>'[2]к печати'!F39</f>
        <v>0</v>
      </c>
      <c r="G33" s="64">
        <f>'[2]к печати'!G39</f>
        <v>3152</v>
      </c>
      <c r="H33" s="64">
        <f>'[2]к печати'!H39</f>
        <v>7134.1503843036808</v>
      </c>
      <c r="I33" s="64">
        <f>'[2]к печати'!I39</f>
        <v>0</v>
      </c>
      <c r="J33" s="64">
        <f>'[2]к печати'!J39</f>
        <v>7134.1503843036808</v>
      </c>
      <c r="K33" s="112">
        <f t="shared" si="0"/>
        <v>1.2633725838526906</v>
      </c>
      <c r="L33" s="112">
        <v>0</v>
      </c>
      <c r="M33" s="112">
        <f t="shared" si="1"/>
        <v>1.2633725838526906</v>
      </c>
      <c r="N33" s="156" t="s">
        <v>271</v>
      </c>
    </row>
    <row r="34" spans="1:14" ht="24.75" customHeight="1" x14ac:dyDescent="0.2">
      <c r="B34" s="62" t="s">
        <v>189</v>
      </c>
      <c r="C34" s="18" t="s">
        <v>272</v>
      </c>
      <c r="D34" s="59" t="s">
        <v>19</v>
      </c>
      <c r="E34" s="64">
        <f>'[2]к печати'!E40</f>
        <v>6687</v>
      </c>
      <c r="F34" s="64">
        <f>'[2]к печати'!F40</f>
        <v>0</v>
      </c>
      <c r="G34" s="64">
        <f>'[2]к печати'!G40</f>
        <v>6687</v>
      </c>
      <c r="H34" s="64">
        <f>'[2]к печати'!H40</f>
        <v>8114.0410580147554</v>
      </c>
      <c r="I34" s="64">
        <f>'[2]к печати'!I40</f>
        <v>0</v>
      </c>
      <c r="J34" s="64">
        <f>'[2]к печати'!J40</f>
        <v>8114.0410580147554</v>
      </c>
      <c r="K34" s="112">
        <f t="shared" si="0"/>
        <v>0.21340527262072007</v>
      </c>
      <c r="L34" s="112">
        <v>0</v>
      </c>
      <c r="M34" s="112">
        <f t="shared" si="1"/>
        <v>0.21340527262072007</v>
      </c>
      <c r="N34" s="130"/>
    </row>
    <row r="35" spans="1:14" s="56" customFormat="1" x14ac:dyDescent="0.2">
      <c r="A35" s="50"/>
      <c r="B35" s="67" t="s">
        <v>44</v>
      </c>
      <c r="C35" s="54" t="s">
        <v>45</v>
      </c>
      <c r="D35" s="53" t="s">
        <v>251</v>
      </c>
      <c r="E35" s="55">
        <f>'[2]к печати'!E41</f>
        <v>164434</v>
      </c>
      <c r="F35" s="55">
        <f>'[2]к печати'!F41</f>
        <v>0</v>
      </c>
      <c r="G35" s="55">
        <f>'[2]к печати'!G41</f>
        <v>164434</v>
      </c>
      <c r="H35" s="55">
        <f>'[2]к печати'!H41</f>
        <v>183668.6107898565</v>
      </c>
      <c r="I35" s="55">
        <f>'[2]к печати'!I41</f>
        <v>0</v>
      </c>
      <c r="J35" s="55">
        <f>'[2]к печати'!J41</f>
        <v>183668.6107898565</v>
      </c>
      <c r="K35" s="108">
        <f t="shared" si="0"/>
        <v>0.11697465724762823</v>
      </c>
      <c r="L35" s="108">
        <v>0</v>
      </c>
      <c r="M35" s="108">
        <f t="shared" si="1"/>
        <v>0.11697465724762823</v>
      </c>
      <c r="N35" s="96"/>
    </row>
    <row r="36" spans="1:14" s="56" customFormat="1" x14ac:dyDescent="0.2">
      <c r="A36" s="50"/>
      <c r="B36" s="53" t="s">
        <v>46</v>
      </c>
      <c r="C36" s="54" t="s">
        <v>342</v>
      </c>
      <c r="D36" s="53" t="s">
        <v>251</v>
      </c>
      <c r="E36" s="55">
        <f>'[2]к печати'!E42</f>
        <v>553486</v>
      </c>
      <c r="F36" s="55">
        <f>'[2]к печати'!F42</f>
        <v>0</v>
      </c>
      <c r="G36" s="55">
        <f>'[2]к печати'!G42</f>
        <v>553486</v>
      </c>
      <c r="H36" s="55">
        <f>'[2]к печати'!H42</f>
        <v>649235.14655652072</v>
      </c>
      <c r="I36" s="55">
        <f>'[2]к печати'!I42</f>
        <v>0</v>
      </c>
      <c r="J36" s="55">
        <f>'[2]к печати'!J42</f>
        <v>649235.14655652072</v>
      </c>
      <c r="K36" s="108">
        <f t="shared" si="0"/>
        <v>0.17299289694142339</v>
      </c>
      <c r="L36" s="108">
        <v>0</v>
      </c>
      <c r="M36" s="108">
        <f t="shared" si="1"/>
        <v>0.17299289694142339</v>
      </c>
      <c r="N36" s="125"/>
    </row>
    <row r="37" spans="1:14" s="56" customFormat="1" ht="25.5" x14ac:dyDescent="0.2">
      <c r="A37" s="50"/>
      <c r="B37" s="67" t="s">
        <v>48</v>
      </c>
      <c r="C37" s="54" t="s">
        <v>343</v>
      </c>
      <c r="D37" s="53" t="s">
        <v>251</v>
      </c>
      <c r="E37" s="55">
        <f>'[2]к печати'!E43</f>
        <v>70357</v>
      </c>
      <c r="F37" s="55">
        <f>'[2]к печати'!F43</f>
        <v>0</v>
      </c>
      <c r="G37" s="55">
        <f>'[2]к печати'!G43</f>
        <v>70357</v>
      </c>
      <c r="H37" s="55">
        <f>'[2]к печати'!H43</f>
        <v>94034.385421063344</v>
      </c>
      <c r="I37" s="55">
        <f>'[2]к печати'!I43</f>
        <v>0</v>
      </c>
      <c r="J37" s="55">
        <f>'[2]к печати'!J43</f>
        <v>94034.385421063344</v>
      </c>
      <c r="K37" s="108">
        <f t="shared" si="0"/>
        <v>0.33653204970455453</v>
      </c>
      <c r="L37" s="108">
        <v>0</v>
      </c>
      <c r="M37" s="108">
        <f t="shared" si="1"/>
        <v>0.33653204970455453</v>
      </c>
      <c r="N37" s="166"/>
    </row>
    <row r="38" spans="1:14" ht="25.5" x14ac:dyDescent="0.2">
      <c r="B38" s="62" t="s">
        <v>50</v>
      </c>
      <c r="C38" s="21" t="s">
        <v>276</v>
      </c>
      <c r="D38" s="59" t="s">
        <v>19</v>
      </c>
      <c r="E38" s="64">
        <f>'[2]к печати'!E44</f>
        <v>44474</v>
      </c>
      <c r="F38" s="64">
        <f>'[2]к печати'!F44</f>
        <v>0</v>
      </c>
      <c r="G38" s="64">
        <f>'[2]к печати'!G44</f>
        <v>44474</v>
      </c>
      <c r="H38" s="64">
        <f>'[2]к печати'!H44</f>
        <v>52016.891259711912</v>
      </c>
      <c r="I38" s="64">
        <f>'[2]к печати'!I44</f>
        <v>0</v>
      </c>
      <c r="J38" s="64">
        <f>'[2]к печати'!J44</f>
        <v>52016.891259711912</v>
      </c>
      <c r="K38" s="112">
        <f t="shared" si="0"/>
        <v>0.16960226783540744</v>
      </c>
      <c r="L38" s="112">
        <v>0</v>
      </c>
      <c r="M38" s="112">
        <f t="shared" si="1"/>
        <v>0.16960226783540744</v>
      </c>
      <c r="N38" s="18" t="s">
        <v>292</v>
      </c>
    </row>
    <row r="39" spans="1:14" ht="25.5" x14ac:dyDescent="0.2">
      <c r="B39" s="62" t="s">
        <v>52</v>
      </c>
      <c r="C39" s="21" t="s">
        <v>344</v>
      </c>
      <c r="D39" s="59" t="s">
        <v>19</v>
      </c>
      <c r="E39" s="64">
        <f>'[2]к печати'!E45</f>
        <v>8132</v>
      </c>
      <c r="F39" s="64">
        <f>'[2]к печати'!F45</f>
        <v>0</v>
      </c>
      <c r="G39" s="64">
        <f>'[2]к печати'!G45</f>
        <v>8132</v>
      </c>
      <c r="H39" s="64">
        <f>'[2]к печати'!H45</f>
        <v>11390.800796454685</v>
      </c>
      <c r="I39" s="64">
        <f>'[2]к печати'!I45</f>
        <v>0</v>
      </c>
      <c r="J39" s="64">
        <f>'[2]к печати'!J45</f>
        <v>11390.800796454685</v>
      </c>
      <c r="K39" s="112">
        <f t="shared" si="0"/>
        <v>0.40073792381390616</v>
      </c>
      <c r="L39" s="112">
        <v>0</v>
      </c>
      <c r="M39" s="112">
        <f t="shared" si="1"/>
        <v>0.40073792381390616</v>
      </c>
      <c r="N39" s="18" t="s">
        <v>277</v>
      </c>
    </row>
    <row r="40" spans="1:14" ht="12.75" customHeight="1" x14ac:dyDescent="0.2">
      <c r="B40" s="62" t="s">
        <v>54</v>
      </c>
      <c r="C40" s="22" t="s">
        <v>279</v>
      </c>
      <c r="D40" s="59" t="s">
        <v>19</v>
      </c>
      <c r="E40" s="64">
        <f>'[2]к печати'!E46</f>
        <v>9614</v>
      </c>
      <c r="F40" s="64">
        <f>'[2]к печати'!F46</f>
        <v>0</v>
      </c>
      <c r="G40" s="64">
        <f>'[2]к печати'!G46</f>
        <v>9614</v>
      </c>
      <c r="H40" s="64">
        <f>'[2]к печати'!H46</f>
        <v>13161.181802266654</v>
      </c>
      <c r="I40" s="64">
        <f>'[2]к печати'!I46</f>
        <v>0</v>
      </c>
      <c r="J40" s="64">
        <f>'[2]к печати'!J46</f>
        <v>13161.181802266654</v>
      </c>
      <c r="K40" s="112">
        <f t="shared" si="0"/>
        <v>0.36896003768115815</v>
      </c>
      <c r="L40" s="112">
        <v>0</v>
      </c>
      <c r="M40" s="112">
        <f t="shared" si="1"/>
        <v>0.36896003768115815</v>
      </c>
      <c r="N40" s="142" t="s">
        <v>345</v>
      </c>
    </row>
    <row r="41" spans="1:14" x14ac:dyDescent="0.2">
      <c r="B41" s="62" t="s">
        <v>56</v>
      </c>
      <c r="C41" s="22" t="s">
        <v>280</v>
      </c>
      <c r="D41" s="59" t="s">
        <v>19</v>
      </c>
      <c r="E41" s="64">
        <f>'[2]к печати'!E47</f>
        <v>8137</v>
      </c>
      <c r="F41" s="64">
        <f>'[2]к печати'!F47</f>
        <v>0</v>
      </c>
      <c r="G41" s="64">
        <f>'[2]к печати'!G47</f>
        <v>8137</v>
      </c>
      <c r="H41" s="64">
        <f>'[2]к печати'!H47</f>
        <v>17465.511562630101</v>
      </c>
      <c r="I41" s="64">
        <f>'[2]к печати'!I47</f>
        <v>0</v>
      </c>
      <c r="J41" s="64">
        <f>'[2]к печати'!J47</f>
        <v>17465.511562630101</v>
      </c>
      <c r="K41" s="112">
        <f t="shared" si="0"/>
        <v>1.1464313091594076</v>
      </c>
      <c r="L41" s="112">
        <v>0</v>
      </c>
      <c r="M41" s="112">
        <f t="shared" si="1"/>
        <v>1.1464313091594076</v>
      </c>
      <c r="N41" s="144"/>
    </row>
    <row r="42" spans="1:14" s="56" customFormat="1" ht="13.5" customHeight="1" x14ac:dyDescent="0.2">
      <c r="A42" s="50"/>
      <c r="B42" s="67" t="s">
        <v>58</v>
      </c>
      <c r="C42" s="54" t="s">
        <v>281</v>
      </c>
      <c r="D42" s="53" t="s">
        <v>251</v>
      </c>
      <c r="E42" s="55">
        <f>'[2]к печати'!E48</f>
        <v>43498</v>
      </c>
      <c r="F42" s="55">
        <f>'[2]к печати'!F48</f>
        <v>0</v>
      </c>
      <c r="G42" s="55">
        <f>'[2]к печати'!G48</f>
        <v>43498</v>
      </c>
      <c r="H42" s="55">
        <f>'[2]к печати'!H48</f>
        <v>51469.326667338006</v>
      </c>
      <c r="I42" s="55">
        <f>'[2]к печати'!I48</f>
        <v>0</v>
      </c>
      <c r="J42" s="55">
        <f>'[2]к печати'!J48</f>
        <v>51469.326667338006</v>
      </c>
      <c r="K42" s="108">
        <f t="shared" si="0"/>
        <v>0.18325731452797833</v>
      </c>
      <c r="L42" s="108">
        <v>0</v>
      </c>
      <c r="M42" s="108">
        <f t="shared" si="1"/>
        <v>0.18325731452797833</v>
      </c>
      <c r="N42" s="125"/>
    </row>
    <row r="43" spans="1:14" s="56" customFormat="1" ht="13.5" customHeight="1" x14ac:dyDescent="0.2">
      <c r="A43" s="50"/>
      <c r="B43" s="67" t="s">
        <v>60</v>
      </c>
      <c r="C43" s="54" t="s">
        <v>282</v>
      </c>
      <c r="D43" s="53" t="s">
        <v>251</v>
      </c>
      <c r="E43" s="55">
        <f>'[2]к печати'!E49</f>
        <v>23672</v>
      </c>
      <c r="F43" s="55">
        <f>'[2]к печати'!F49</f>
        <v>0</v>
      </c>
      <c r="G43" s="55">
        <f>'[2]к печати'!G49</f>
        <v>23672</v>
      </c>
      <c r="H43" s="55">
        <f>'[2]к печати'!H49</f>
        <v>39025.005588547785</v>
      </c>
      <c r="I43" s="55">
        <f>'[2]к печати'!I49</f>
        <v>0</v>
      </c>
      <c r="J43" s="55">
        <f>'[2]к печати'!J49</f>
        <v>39025.005588547785</v>
      </c>
      <c r="K43" s="108">
        <f t="shared" si="0"/>
        <v>0.64857238883692903</v>
      </c>
      <c r="L43" s="108">
        <v>0</v>
      </c>
      <c r="M43" s="108">
        <f t="shared" si="1"/>
        <v>0.64857238883692903</v>
      </c>
      <c r="N43" s="123"/>
    </row>
    <row r="44" spans="1:14" ht="24" customHeight="1" x14ac:dyDescent="0.2">
      <c r="B44" s="62" t="s">
        <v>62</v>
      </c>
      <c r="C44" s="21" t="s">
        <v>283</v>
      </c>
      <c r="D44" s="59" t="s">
        <v>19</v>
      </c>
      <c r="E44" s="64">
        <f>'[2]к печати'!E51</f>
        <v>519</v>
      </c>
      <c r="F44" s="64">
        <f>'[2]к печати'!F51</f>
        <v>0</v>
      </c>
      <c r="G44" s="64">
        <f>'[2]к печати'!G51</f>
        <v>519</v>
      </c>
      <c r="H44" s="64">
        <f>'[2]к печати'!H51</f>
        <v>498.6660506203346</v>
      </c>
      <c r="I44" s="64">
        <f>'[2]к печати'!I51</f>
        <v>0</v>
      </c>
      <c r="J44" s="64">
        <f>'[2]к печати'!J51</f>
        <v>498.6660506203346</v>
      </c>
      <c r="K44" s="112">
        <f t="shared" si="0"/>
        <v>-3.9179093217081684E-2</v>
      </c>
      <c r="L44" s="112">
        <v>0</v>
      </c>
      <c r="M44" s="112">
        <f t="shared" si="1"/>
        <v>-3.9179093217081684E-2</v>
      </c>
      <c r="N44" s="22" t="s">
        <v>273</v>
      </c>
    </row>
    <row r="45" spans="1:14" ht="25.5" x14ac:dyDescent="0.2">
      <c r="B45" s="62" t="s">
        <v>64</v>
      </c>
      <c r="C45" s="66" t="s">
        <v>285</v>
      </c>
      <c r="D45" s="59" t="s">
        <v>19</v>
      </c>
      <c r="E45" s="64">
        <f>'[2]к печати'!E52</f>
        <v>6233</v>
      </c>
      <c r="F45" s="64">
        <f>'[2]к печати'!F52</f>
        <v>0</v>
      </c>
      <c r="G45" s="64">
        <f>'[2]к печати'!G52</f>
        <v>6233</v>
      </c>
      <c r="H45" s="64">
        <f>'[2]к печати'!H52</f>
        <v>8356.6437805178739</v>
      </c>
      <c r="I45" s="64">
        <f>'[2]к печати'!I52</f>
        <v>0</v>
      </c>
      <c r="J45" s="64">
        <f>'[2]к печати'!J52</f>
        <v>8356.6437805178739</v>
      </c>
      <c r="K45" s="112">
        <f t="shared" si="0"/>
        <v>0.34070973536304727</v>
      </c>
      <c r="L45" s="112">
        <v>0</v>
      </c>
      <c r="M45" s="112">
        <f t="shared" si="1"/>
        <v>0.34070973536304727</v>
      </c>
      <c r="N45" s="119" t="s">
        <v>346</v>
      </c>
    </row>
    <row r="46" spans="1:14" ht="12.75" hidden="1" customHeight="1" outlineLevel="1" x14ac:dyDescent="0.2">
      <c r="B46" s="62"/>
      <c r="C46" s="66"/>
      <c r="D46" s="59" t="s">
        <v>19</v>
      </c>
      <c r="E46" s="64"/>
      <c r="F46" s="64"/>
      <c r="G46" s="64"/>
      <c r="H46" s="64"/>
      <c r="I46" s="64"/>
      <c r="J46" s="64"/>
      <c r="K46" s="112">
        <v>0</v>
      </c>
      <c r="L46" s="112">
        <v>0</v>
      </c>
      <c r="M46" s="112">
        <v>0</v>
      </c>
      <c r="N46" s="119"/>
    </row>
    <row r="47" spans="1:14" ht="25.5" collapsed="1" x14ac:dyDescent="0.2">
      <c r="B47" s="62" t="s">
        <v>66</v>
      </c>
      <c r="C47" s="66" t="s">
        <v>287</v>
      </c>
      <c r="D47" s="59" t="s">
        <v>19</v>
      </c>
      <c r="E47" s="64">
        <f>'[2]к печати'!E54</f>
        <v>1014</v>
      </c>
      <c r="F47" s="64">
        <f>'[2]к печати'!F54</f>
        <v>0</v>
      </c>
      <c r="G47" s="64">
        <f>'[2]к печати'!G54</f>
        <v>1014</v>
      </c>
      <c r="H47" s="64">
        <f>'[2]к печати'!H54</f>
        <v>4350.4718299603455</v>
      </c>
      <c r="I47" s="64">
        <f>'[2]к печати'!I54</f>
        <v>0</v>
      </c>
      <c r="J47" s="64">
        <f>'[2]к печати'!J54</f>
        <v>4350.4718299603455</v>
      </c>
      <c r="K47" s="112">
        <f t="shared" ref="K47:K78" si="2">H47/E47-1</f>
        <v>3.2904061439451135</v>
      </c>
      <c r="L47" s="112">
        <v>0</v>
      </c>
      <c r="M47" s="112">
        <f t="shared" si="1"/>
        <v>3.2904061439451135</v>
      </c>
      <c r="N47" s="18" t="s">
        <v>292</v>
      </c>
    </row>
    <row r="48" spans="1:14" ht="13.5" customHeight="1" x14ac:dyDescent="0.2">
      <c r="B48" s="62" t="s">
        <v>68</v>
      </c>
      <c r="C48" s="66" t="s">
        <v>288</v>
      </c>
      <c r="D48" s="59" t="s">
        <v>19</v>
      </c>
      <c r="E48" s="64">
        <f>'[2]к печати'!E55</f>
        <v>2271</v>
      </c>
      <c r="F48" s="64">
        <f>'[2]к печати'!F55</f>
        <v>0</v>
      </c>
      <c r="G48" s="64">
        <f>'[2]к печати'!G55</f>
        <v>2271</v>
      </c>
      <c r="H48" s="64">
        <f>'[2]к печати'!H55</f>
        <v>2237.1348571655367</v>
      </c>
      <c r="I48" s="64">
        <f>'[2]к печати'!I55</f>
        <v>0</v>
      </c>
      <c r="J48" s="64">
        <f>'[2]к печати'!J55</f>
        <v>2237.1348571655367</v>
      </c>
      <c r="K48" s="112">
        <f t="shared" si="2"/>
        <v>-1.4911995964096536E-2</v>
      </c>
      <c r="L48" s="112">
        <v>0</v>
      </c>
      <c r="M48" s="112">
        <f t="shared" si="1"/>
        <v>-1.4911995964096536E-2</v>
      </c>
      <c r="N48" s="22" t="s">
        <v>273</v>
      </c>
    </row>
    <row r="49" spans="1:14" ht="25.5" x14ac:dyDescent="0.2">
      <c r="B49" s="62" t="s">
        <v>70</v>
      </c>
      <c r="C49" s="66" t="s">
        <v>289</v>
      </c>
      <c r="D49" s="59" t="s">
        <v>19</v>
      </c>
      <c r="E49" s="64">
        <f>'[2]к печати'!E56</f>
        <v>9350</v>
      </c>
      <c r="F49" s="64">
        <f>'[2]к печати'!F56</f>
        <v>0</v>
      </c>
      <c r="G49" s="64">
        <f>'[2]к печати'!G56</f>
        <v>9350</v>
      </c>
      <c r="H49" s="64">
        <f>'[2]к печати'!H56</f>
        <v>12718.074871682013</v>
      </c>
      <c r="I49" s="64">
        <f>'[2]к печати'!I56</f>
        <v>0</v>
      </c>
      <c r="J49" s="64">
        <f>'[2]к печати'!J56</f>
        <v>12718.074871682013</v>
      </c>
      <c r="K49" s="112">
        <f t="shared" si="2"/>
        <v>0.36022191140984083</v>
      </c>
      <c r="L49" s="112">
        <v>0</v>
      </c>
      <c r="M49" s="112">
        <f t="shared" si="1"/>
        <v>0.36022191140984083</v>
      </c>
      <c r="N49" s="119" t="s">
        <v>347</v>
      </c>
    </row>
    <row r="50" spans="1:14" ht="25.5" x14ac:dyDescent="0.2">
      <c r="B50" s="62" t="s">
        <v>72</v>
      </c>
      <c r="C50" s="66" t="s">
        <v>348</v>
      </c>
      <c r="D50" s="59" t="s">
        <v>19</v>
      </c>
      <c r="E50" s="64">
        <f>'[2]к печати'!E57</f>
        <v>4202</v>
      </c>
      <c r="F50" s="64">
        <f>'[2]к печати'!F57</f>
        <v>0</v>
      </c>
      <c r="G50" s="64">
        <f>'[2]к печати'!G57</f>
        <v>4202</v>
      </c>
      <c r="H50" s="64">
        <f>'[2]к печати'!H57</f>
        <v>5927.1414524993488</v>
      </c>
      <c r="I50" s="64">
        <f>'[2]к печати'!I57</f>
        <v>0</v>
      </c>
      <c r="J50" s="64">
        <f>'[2]к печати'!J57</f>
        <v>5927.1414524993488</v>
      </c>
      <c r="K50" s="112">
        <f t="shared" si="2"/>
        <v>0.41055246370760323</v>
      </c>
      <c r="L50" s="112">
        <v>0</v>
      </c>
      <c r="M50" s="112">
        <f t="shared" si="1"/>
        <v>0.41055246370760323</v>
      </c>
      <c r="N50" s="18" t="s">
        <v>349</v>
      </c>
    </row>
    <row r="51" spans="1:14" x14ac:dyDescent="0.2">
      <c r="B51" s="62" t="s">
        <v>204</v>
      </c>
      <c r="C51" s="66" t="s">
        <v>293</v>
      </c>
      <c r="D51" s="59" t="s">
        <v>19</v>
      </c>
      <c r="E51" s="64">
        <f>'[2]к печати'!E58</f>
        <v>55</v>
      </c>
      <c r="F51" s="64">
        <f>'[2]к печати'!F58</f>
        <v>0</v>
      </c>
      <c r="G51" s="64">
        <f>'[2]к печати'!G58</f>
        <v>55</v>
      </c>
      <c r="H51" s="64">
        <f>'[2]к печати'!H58</f>
        <v>77.312660592573735</v>
      </c>
      <c r="I51" s="64">
        <f>'[2]к печати'!I58</f>
        <v>0</v>
      </c>
      <c r="J51" s="64">
        <f>'[2]к печати'!J58</f>
        <v>77.312660592573735</v>
      </c>
      <c r="K51" s="112">
        <f t="shared" si="2"/>
        <v>0.40568473804679517</v>
      </c>
      <c r="L51" s="112">
        <v>0</v>
      </c>
      <c r="M51" s="112">
        <f t="shared" si="1"/>
        <v>0.40568473804679517</v>
      </c>
      <c r="N51" s="119"/>
    </row>
    <row r="52" spans="1:14" s="56" customFormat="1" ht="25.5" x14ac:dyDescent="0.2">
      <c r="A52" s="50"/>
      <c r="B52" s="62" t="s">
        <v>76</v>
      </c>
      <c r="C52" s="24" t="s">
        <v>350</v>
      </c>
      <c r="D52" s="59" t="s">
        <v>19</v>
      </c>
      <c r="E52" s="64">
        <f>'[2]к печати'!E59</f>
        <v>28</v>
      </c>
      <c r="F52" s="64">
        <f>'[2]к печати'!F59</f>
        <v>0</v>
      </c>
      <c r="G52" s="64">
        <f>'[2]к печати'!G59</f>
        <v>28</v>
      </c>
      <c r="H52" s="64">
        <f>'[2]к печати'!H59</f>
        <v>4859.5600855097573</v>
      </c>
      <c r="I52" s="64">
        <f>'[2]к печати'!I59</f>
        <v>0</v>
      </c>
      <c r="J52" s="64">
        <f>'[2]к печати'!J59</f>
        <v>4859.5600855097573</v>
      </c>
      <c r="K52" s="112">
        <f t="shared" si="2"/>
        <v>172.55571733963419</v>
      </c>
      <c r="L52" s="112">
        <v>0</v>
      </c>
      <c r="M52" s="112">
        <f t="shared" si="1"/>
        <v>172.55571733963419</v>
      </c>
      <c r="N52" s="18" t="s">
        <v>292</v>
      </c>
    </row>
    <row r="53" spans="1:14" s="56" customFormat="1" ht="13.5" customHeight="1" collapsed="1" x14ac:dyDescent="0.2">
      <c r="A53" s="50"/>
      <c r="B53" s="26" t="s">
        <v>80</v>
      </c>
      <c r="C53" s="54" t="s">
        <v>296</v>
      </c>
      <c r="D53" s="53" t="s">
        <v>251</v>
      </c>
      <c r="E53" s="68">
        <f>'[2]к печати'!E60</f>
        <v>71814</v>
      </c>
      <c r="F53" s="68">
        <f>'[2]к печати'!F60</f>
        <v>0</v>
      </c>
      <c r="G53" s="68">
        <f>'[2]к печати'!G60</f>
        <v>71814</v>
      </c>
      <c r="H53" s="68">
        <f>'[2]к печати'!H60</f>
        <v>179699.72670638165</v>
      </c>
      <c r="I53" s="68">
        <f>'[2]к печати'!I60</f>
        <v>0</v>
      </c>
      <c r="J53" s="68">
        <f>'[2]к печати'!J60</f>
        <v>179699.72670638165</v>
      </c>
      <c r="K53" s="113">
        <f t="shared" si="2"/>
        <v>1.5022937965630887</v>
      </c>
      <c r="L53" s="113">
        <v>0</v>
      </c>
      <c r="M53" s="113">
        <f t="shared" si="1"/>
        <v>1.5022937965630887</v>
      </c>
      <c r="N53" s="123"/>
    </row>
    <row r="54" spans="1:14" s="56" customFormat="1" ht="13.5" customHeight="1" x14ac:dyDescent="0.2">
      <c r="A54" s="50"/>
      <c r="B54" s="26">
        <v>8</v>
      </c>
      <c r="C54" s="54" t="s">
        <v>297</v>
      </c>
      <c r="D54" s="53" t="s">
        <v>251</v>
      </c>
      <c r="E54" s="68">
        <f>'[2]к печати'!E61</f>
        <v>71157</v>
      </c>
      <c r="F54" s="68">
        <f>'[2]к печати'!F61</f>
        <v>0</v>
      </c>
      <c r="G54" s="68">
        <f>'[2]к печати'!G61</f>
        <v>71157</v>
      </c>
      <c r="H54" s="68">
        <f>'[2]к печати'!H61</f>
        <v>178214.53755031608</v>
      </c>
      <c r="I54" s="68">
        <f>'[2]к печати'!I61</f>
        <v>0</v>
      </c>
      <c r="J54" s="68">
        <f>'[2]к печати'!J61</f>
        <v>178214.53755031608</v>
      </c>
      <c r="K54" s="113">
        <f t="shared" si="2"/>
        <v>1.5045257325395403</v>
      </c>
      <c r="L54" s="113">
        <v>0</v>
      </c>
      <c r="M54" s="113">
        <f t="shared" si="1"/>
        <v>1.5045257325395403</v>
      </c>
      <c r="N54" s="123"/>
    </row>
    <row r="55" spans="1:14" ht="12.75" customHeight="1" x14ac:dyDescent="0.2">
      <c r="B55" s="62" t="s">
        <v>83</v>
      </c>
      <c r="C55" s="63" t="s">
        <v>298</v>
      </c>
      <c r="D55" s="59" t="s">
        <v>19</v>
      </c>
      <c r="E55" s="64">
        <f>'[2]к печати'!E63</f>
        <v>38221</v>
      </c>
      <c r="F55" s="64">
        <f>'[2]к печати'!F63</f>
        <v>0</v>
      </c>
      <c r="G55" s="64">
        <f>'[2]к печати'!G63</f>
        <v>38221</v>
      </c>
      <c r="H55" s="64">
        <f>'[2]к печати'!H63</f>
        <v>64754.162516239259</v>
      </c>
      <c r="I55" s="64">
        <f>'[2]к печати'!I63</f>
        <v>0</v>
      </c>
      <c r="J55" s="64">
        <f>'[2]к печати'!J63</f>
        <v>64754.162516239259</v>
      </c>
      <c r="K55" s="112">
        <f t="shared" si="2"/>
        <v>0.69420377583630088</v>
      </c>
      <c r="L55" s="112">
        <v>0</v>
      </c>
      <c r="M55" s="112">
        <f t="shared" si="1"/>
        <v>0.69420377583630088</v>
      </c>
      <c r="N55" s="142" t="s">
        <v>351</v>
      </c>
    </row>
    <row r="56" spans="1:14" ht="13.5" customHeight="1" x14ac:dyDescent="0.2">
      <c r="B56" s="62" t="s">
        <v>85</v>
      </c>
      <c r="C56" s="63" t="s">
        <v>269</v>
      </c>
      <c r="D56" s="59" t="s">
        <v>19</v>
      </c>
      <c r="E56" s="64">
        <f>'[2]к печати'!E64</f>
        <v>3268</v>
      </c>
      <c r="F56" s="64">
        <f>'[2]к печати'!F64</f>
        <v>0</v>
      </c>
      <c r="G56" s="64">
        <f>'[2]к печати'!G64</f>
        <v>3268</v>
      </c>
      <c r="H56" s="64">
        <f>'[2]к печати'!H64</f>
        <v>7227.0929393651131</v>
      </c>
      <c r="I56" s="64">
        <f>'[2]к печати'!I64</f>
        <v>0</v>
      </c>
      <c r="J56" s="64">
        <f>'[2]к печати'!J64</f>
        <v>7227.0929393651131</v>
      </c>
      <c r="K56" s="112">
        <f t="shared" si="2"/>
        <v>1.2114727476637435</v>
      </c>
      <c r="L56" s="112">
        <v>0</v>
      </c>
      <c r="M56" s="112">
        <f t="shared" si="1"/>
        <v>1.2114727476637435</v>
      </c>
      <c r="N56" s="144"/>
    </row>
    <row r="57" spans="1:14" ht="32.25" customHeight="1" x14ac:dyDescent="0.2">
      <c r="B57" s="62" t="s">
        <v>87</v>
      </c>
      <c r="C57" s="63" t="s">
        <v>299</v>
      </c>
      <c r="D57" s="59" t="s">
        <v>19</v>
      </c>
      <c r="E57" s="64">
        <f>'[2]к печати'!E65</f>
        <v>516</v>
      </c>
      <c r="F57" s="64">
        <f>'[2]к печати'!F65</f>
        <v>0</v>
      </c>
      <c r="G57" s="64">
        <f>'[2]к печати'!G65</f>
        <v>516</v>
      </c>
      <c r="H57" s="64">
        <f>'[2]к печати'!H65</f>
        <v>1111.7254852305539</v>
      </c>
      <c r="I57" s="64">
        <f>'[2]к печати'!I65</f>
        <v>0</v>
      </c>
      <c r="J57" s="64">
        <f>'[2]к печати'!J65</f>
        <v>1111.7254852305539</v>
      </c>
      <c r="K57" s="112">
        <f t="shared" si="2"/>
        <v>1.1545067543227789</v>
      </c>
      <c r="L57" s="112">
        <v>0</v>
      </c>
      <c r="M57" s="112">
        <f t="shared" si="1"/>
        <v>1.1545067543227789</v>
      </c>
      <c r="N57" s="18" t="str">
        <f>N31</f>
        <v xml:space="preserve">Жобамен салыстырғанда бекітілген тарифтік сметада құны төмендетілген </v>
      </c>
    </row>
    <row r="58" spans="1:14" ht="12.75" customHeight="1" x14ac:dyDescent="0.2">
      <c r="B58" s="62" t="s">
        <v>89</v>
      </c>
      <c r="C58" s="63" t="s">
        <v>300</v>
      </c>
      <c r="D58" s="59" t="s">
        <v>19</v>
      </c>
      <c r="E58" s="64">
        <f>'[2]к печати'!E67</f>
        <v>15725</v>
      </c>
      <c r="F58" s="64">
        <f>'[2]к печати'!F67</f>
        <v>0</v>
      </c>
      <c r="G58" s="64">
        <f>'[2]к печати'!G67</f>
        <v>15725</v>
      </c>
      <c r="H58" s="64">
        <f>'[2]к печати'!H67</f>
        <v>24581.376432583187</v>
      </c>
      <c r="I58" s="64">
        <f>'[2]к печати'!I67</f>
        <v>0</v>
      </c>
      <c r="J58" s="64">
        <f>'[2]к печати'!J67</f>
        <v>24581.376432583187</v>
      </c>
      <c r="K58" s="112">
        <f t="shared" si="2"/>
        <v>0.56320358871753173</v>
      </c>
      <c r="L58" s="112">
        <v>0</v>
      </c>
      <c r="M58" s="112">
        <f t="shared" si="1"/>
        <v>0.56320358871753173</v>
      </c>
      <c r="N58" s="18" t="s">
        <v>352</v>
      </c>
    </row>
    <row r="59" spans="1:14" ht="53.25" customHeight="1" x14ac:dyDescent="0.2">
      <c r="B59" s="62" t="s">
        <v>91</v>
      </c>
      <c r="C59" s="69" t="s">
        <v>301</v>
      </c>
      <c r="D59" s="59" t="s">
        <v>19</v>
      </c>
      <c r="E59" s="64">
        <f>'[2]к печати'!E68</f>
        <v>505</v>
      </c>
      <c r="F59" s="64">
        <f>'[2]к печати'!F68</f>
        <v>0</v>
      </c>
      <c r="G59" s="64">
        <f>'[2]к печати'!G68</f>
        <v>505</v>
      </c>
      <c r="H59" s="64">
        <f>'[2]к печати'!H68</f>
        <v>1596.2629581796225</v>
      </c>
      <c r="I59" s="64">
        <f>'[2]к печати'!I68</f>
        <v>0</v>
      </c>
      <c r="J59" s="64">
        <f>'[2]к печати'!J68</f>
        <v>1596.2629581796225</v>
      </c>
      <c r="K59" s="112">
        <f t="shared" si="2"/>
        <v>2.1609167488705396</v>
      </c>
      <c r="L59" s="112">
        <v>0</v>
      </c>
      <c r="M59" s="112">
        <f t="shared" si="1"/>
        <v>2.1609167488705396</v>
      </c>
      <c r="N59" s="18" t="s">
        <v>353</v>
      </c>
    </row>
    <row r="60" spans="1:14" x14ac:dyDescent="0.2">
      <c r="B60" s="62" t="s">
        <v>93</v>
      </c>
      <c r="C60" s="21" t="s">
        <v>302</v>
      </c>
      <c r="D60" s="59" t="s">
        <v>19</v>
      </c>
      <c r="E60" s="64">
        <f>'[2]к печати'!E69</f>
        <v>2634</v>
      </c>
      <c r="F60" s="64">
        <f>'[2]к печати'!F69</f>
        <v>0</v>
      </c>
      <c r="G60" s="64">
        <f>'[2]к печати'!G69</f>
        <v>2634</v>
      </c>
      <c r="H60" s="64">
        <f>'[2]к печати'!H69</f>
        <v>3110.7508071400912</v>
      </c>
      <c r="I60" s="64">
        <f>'[2]к печати'!I69</f>
        <v>0</v>
      </c>
      <c r="J60" s="64">
        <f>'[2]к печати'!J69</f>
        <v>3110.7508071400912</v>
      </c>
      <c r="K60" s="112">
        <f t="shared" si="2"/>
        <v>0.18099878782843248</v>
      </c>
      <c r="L60" s="112">
        <v>0</v>
      </c>
      <c r="M60" s="112">
        <f t="shared" si="1"/>
        <v>0.18099878782843248</v>
      </c>
      <c r="N60" s="126"/>
    </row>
    <row r="61" spans="1:14" ht="25.5" x14ac:dyDescent="0.2">
      <c r="B61" s="62" t="s">
        <v>95</v>
      </c>
      <c r="C61" s="63" t="s">
        <v>354</v>
      </c>
      <c r="D61" s="59" t="s">
        <v>19</v>
      </c>
      <c r="E61" s="64">
        <f>'[2]к печати'!E70</f>
        <v>476</v>
      </c>
      <c r="F61" s="64">
        <f>'[2]к печати'!F70</f>
        <v>0</v>
      </c>
      <c r="G61" s="64">
        <f>'[2]к печати'!G70</f>
        <v>476</v>
      </c>
      <c r="H61" s="64">
        <f>'[2]к печати'!H70</f>
        <v>1488.4693011845191</v>
      </c>
      <c r="I61" s="64">
        <f>'[2]к печати'!I70</f>
        <v>0</v>
      </c>
      <c r="J61" s="64">
        <f>'[2]к печати'!J70</f>
        <v>1488.4693011845191</v>
      </c>
      <c r="K61" s="112">
        <f t="shared" si="2"/>
        <v>2.1270363470263005</v>
      </c>
      <c r="L61" s="112">
        <v>0</v>
      </c>
      <c r="M61" s="112">
        <f t="shared" si="1"/>
        <v>2.1270363470263005</v>
      </c>
      <c r="N61" s="18" t="s">
        <v>292</v>
      </c>
    </row>
    <row r="62" spans="1:14" ht="25.5" x14ac:dyDescent="0.2">
      <c r="B62" s="62" t="s">
        <v>97</v>
      </c>
      <c r="C62" s="18" t="s">
        <v>305</v>
      </c>
      <c r="D62" s="59" t="s">
        <v>19</v>
      </c>
      <c r="E62" s="64">
        <f>'[2]к печати'!E71</f>
        <v>1864</v>
      </c>
      <c r="F62" s="64">
        <f>'[2]к печати'!F71</f>
        <v>0</v>
      </c>
      <c r="G62" s="64">
        <f>'[2]к печати'!G71</f>
        <v>1864</v>
      </c>
      <c r="H62" s="64">
        <f>'[2]к печати'!H71</f>
        <v>4988.0833977087686</v>
      </c>
      <c r="I62" s="64">
        <f>'[2]к печати'!I71</f>
        <v>0</v>
      </c>
      <c r="J62" s="64">
        <f>'[2]к печати'!J71</f>
        <v>4988.0833977087686</v>
      </c>
      <c r="K62" s="112">
        <f t="shared" si="2"/>
        <v>1.6760104064961205</v>
      </c>
      <c r="L62" s="112">
        <v>0</v>
      </c>
      <c r="M62" s="112">
        <f t="shared" si="1"/>
        <v>1.6760104064961205</v>
      </c>
      <c r="N62" s="18" t="s">
        <v>355</v>
      </c>
    </row>
    <row r="63" spans="1:14" ht="25.5" x14ac:dyDescent="0.2">
      <c r="B63" s="62" t="s">
        <v>99</v>
      </c>
      <c r="C63" s="18" t="s">
        <v>306</v>
      </c>
      <c r="D63" s="59" t="s">
        <v>19</v>
      </c>
      <c r="E63" s="64">
        <f>'[2]к печати'!E72</f>
        <v>1532</v>
      </c>
      <c r="F63" s="64">
        <f>'[2]к печати'!F72</f>
        <v>0</v>
      </c>
      <c r="G63" s="64">
        <f>'[2]к печати'!G72</f>
        <v>1532</v>
      </c>
      <c r="H63" s="64">
        <f>'[2]к печати'!H72</f>
        <v>5657.2959017865905</v>
      </c>
      <c r="I63" s="64">
        <f>'[2]к печати'!I72</f>
        <v>0</v>
      </c>
      <c r="J63" s="64">
        <f>'[2]к печати'!J72</f>
        <v>5657.2959017865905</v>
      </c>
      <c r="K63" s="112">
        <f t="shared" si="2"/>
        <v>2.6927518941165736</v>
      </c>
      <c r="L63" s="112">
        <v>0</v>
      </c>
      <c r="M63" s="112">
        <f t="shared" si="1"/>
        <v>2.6927518941165736</v>
      </c>
      <c r="N63" s="126" t="s">
        <v>356</v>
      </c>
    </row>
    <row r="64" spans="1:14" ht="25.5" x14ac:dyDescent="0.2">
      <c r="B64" s="62" t="s">
        <v>101</v>
      </c>
      <c r="C64" s="18" t="s">
        <v>308</v>
      </c>
      <c r="D64" s="59" t="s">
        <v>19</v>
      </c>
      <c r="E64" s="64">
        <f>'[2]к печати'!E73</f>
        <v>1380</v>
      </c>
      <c r="F64" s="64">
        <f>'[2]к печати'!F73</f>
        <v>0</v>
      </c>
      <c r="G64" s="64">
        <f>'[2]к печати'!G73</f>
        <v>1380</v>
      </c>
      <c r="H64" s="64">
        <f>'[2]к печати'!H73</f>
        <v>5580.994619587942</v>
      </c>
      <c r="I64" s="64">
        <f>'[2]к печати'!I73</f>
        <v>0</v>
      </c>
      <c r="J64" s="64">
        <f>'[2]к печати'!J73</f>
        <v>5580.994619587942</v>
      </c>
      <c r="K64" s="112">
        <f t="shared" si="2"/>
        <v>3.0441989997014076</v>
      </c>
      <c r="L64" s="112">
        <v>0</v>
      </c>
      <c r="M64" s="112">
        <f t="shared" si="1"/>
        <v>3.0441989997014076</v>
      </c>
      <c r="N64" s="18" t="s">
        <v>292</v>
      </c>
    </row>
    <row r="65" spans="1:14" s="56" customFormat="1" ht="13.5" customHeight="1" x14ac:dyDescent="0.2">
      <c r="A65" s="50"/>
      <c r="B65" s="57" t="s">
        <v>103</v>
      </c>
      <c r="C65" s="58" t="s">
        <v>309</v>
      </c>
      <c r="D65" s="141" t="s">
        <v>19</v>
      </c>
      <c r="E65" s="60">
        <f>'[2]к печати'!E74</f>
        <v>5036</v>
      </c>
      <c r="F65" s="60">
        <f>'[2]к печати'!F74</f>
        <v>0</v>
      </c>
      <c r="G65" s="60">
        <f>'[2]к печати'!G74</f>
        <v>5036</v>
      </c>
      <c r="H65" s="60">
        <f>'[2]к печати'!H74</f>
        <v>58118.323191310395</v>
      </c>
      <c r="I65" s="60">
        <f>'[2]к печати'!I74</f>
        <v>0</v>
      </c>
      <c r="J65" s="60">
        <f>'[2]к печати'!J74</f>
        <v>58118.323191310395</v>
      </c>
      <c r="K65" s="109">
        <f t="shared" si="2"/>
        <v>10.540572516145829</v>
      </c>
      <c r="L65" s="109">
        <v>0</v>
      </c>
      <c r="M65" s="109">
        <f t="shared" si="1"/>
        <v>10.540572516145829</v>
      </c>
      <c r="N65" s="127"/>
    </row>
    <row r="66" spans="1:14" ht="24" customHeight="1" x14ac:dyDescent="0.2">
      <c r="B66" s="62" t="s">
        <v>164</v>
      </c>
      <c r="C66" s="18" t="s">
        <v>310</v>
      </c>
      <c r="D66" s="59" t="s">
        <v>19</v>
      </c>
      <c r="E66" s="64">
        <f>'[2]к печати'!E76</f>
        <v>2028</v>
      </c>
      <c r="F66" s="64">
        <f>'[2]к печати'!F76</f>
        <v>0</v>
      </c>
      <c r="G66" s="64">
        <f>'[2]к печати'!G76</f>
        <v>2028</v>
      </c>
      <c r="H66" s="64">
        <f>'[2]к печати'!H76</f>
        <v>30416.695645918309</v>
      </c>
      <c r="I66" s="64">
        <f>'[2]к печати'!I76</f>
        <v>0</v>
      </c>
      <c r="J66" s="64">
        <f>'[2]к печати'!J76</f>
        <v>30416.695645918309</v>
      </c>
      <c r="K66" s="112">
        <f t="shared" si="2"/>
        <v>13.998370634082006</v>
      </c>
      <c r="L66" s="112">
        <v>0</v>
      </c>
      <c r="M66" s="112">
        <f t="shared" si="1"/>
        <v>13.998370634082006</v>
      </c>
      <c r="N66" s="119" t="s">
        <v>357</v>
      </c>
    </row>
    <row r="67" spans="1:14" ht="30.75" customHeight="1" x14ac:dyDescent="0.2">
      <c r="B67" s="62" t="s">
        <v>165</v>
      </c>
      <c r="C67" s="18" t="s">
        <v>312</v>
      </c>
      <c r="D67" s="59" t="s">
        <v>19</v>
      </c>
      <c r="E67" s="64">
        <f>'[2]к печати'!E77</f>
        <v>270</v>
      </c>
      <c r="F67" s="64">
        <f>'[2]к печати'!F77</f>
        <v>0</v>
      </c>
      <c r="G67" s="64">
        <f>'[2]к печати'!G77</f>
        <v>270</v>
      </c>
      <c r="H67" s="64">
        <f>'[2]к печати'!H77</f>
        <v>1189.3150731451335</v>
      </c>
      <c r="I67" s="64">
        <f>'[2]к печати'!I77</f>
        <v>0</v>
      </c>
      <c r="J67" s="64">
        <f>'[2]к печати'!J77</f>
        <v>1189.3150731451335</v>
      </c>
      <c r="K67" s="112">
        <f t="shared" si="2"/>
        <v>3.4048706412782721</v>
      </c>
      <c r="L67" s="112">
        <v>0</v>
      </c>
      <c r="M67" s="112">
        <f t="shared" si="1"/>
        <v>3.4048706412782721</v>
      </c>
      <c r="N67" s="18" t="s">
        <v>358</v>
      </c>
    </row>
    <row r="68" spans="1:14" ht="28.5" customHeight="1" x14ac:dyDescent="0.2">
      <c r="B68" s="62" t="s">
        <v>166</v>
      </c>
      <c r="C68" s="18" t="s">
        <v>313</v>
      </c>
      <c r="D68" s="59" t="s">
        <v>19</v>
      </c>
      <c r="E68" s="64">
        <f>'[2]к печати'!E78</f>
        <v>184</v>
      </c>
      <c r="F68" s="64">
        <f>'[2]к печати'!F78</f>
        <v>0</v>
      </c>
      <c r="G68" s="64">
        <f>'[2]к печати'!G78</f>
        <v>184</v>
      </c>
      <c r="H68" s="64">
        <f>'[2]к печати'!H78</f>
        <v>744.84148489579059</v>
      </c>
      <c r="I68" s="64">
        <f>'[2]к печати'!I78</f>
        <v>0</v>
      </c>
      <c r="J68" s="64">
        <f>'[2]к печати'!J78</f>
        <v>744.84148489579059</v>
      </c>
      <c r="K68" s="112">
        <f t="shared" si="2"/>
        <v>3.0480515483466881</v>
      </c>
      <c r="L68" s="112">
        <v>0</v>
      </c>
      <c r="M68" s="112">
        <f t="shared" si="1"/>
        <v>3.0480515483466881</v>
      </c>
      <c r="N68" s="119" t="s">
        <v>359</v>
      </c>
    </row>
    <row r="69" spans="1:14" ht="25.5" x14ac:dyDescent="0.2">
      <c r="B69" s="62" t="s">
        <v>167</v>
      </c>
      <c r="C69" s="18" t="s">
        <v>360</v>
      </c>
      <c r="D69" s="59" t="s">
        <v>19</v>
      </c>
      <c r="E69" s="64">
        <f>'[2]к печати'!E79</f>
        <v>2015</v>
      </c>
      <c r="F69" s="64">
        <f>'[2]к печати'!F79</f>
        <v>0</v>
      </c>
      <c r="G69" s="64">
        <f>'[2]к печати'!G79</f>
        <v>2015</v>
      </c>
      <c r="H69" s="64">
        <f>'[2]к печати'!H79</f>
        <v>3808.4943815682695</v>
      </c>
      <c r="I69" s="64">
        <f>'[2]к печати'!I79</f>
        <v>0</v>
      </c>
      <c r="J69" s="64">
        <f>'[2]к печати'!J79</f>
        <v>3808.4943815682695</v>
      </c>
      <c r="K69" s="112">
        <f t="shared" si="2"/>
        <v>0.89007165338375649</v>
      </c>
      <c r="L69" s="112">
        <v>0</v>
      </c>
      <c r="M69" s="112">
        <f t="shared" si="1"/>
        <v>0.89007165338375649</v>
      </c>
      <c r="N69" s="126" t="s">
        <v>361</v>
      </c>
    </row>
    <row r="70" spans="1:14" ht="26.25" customHeight="1" x14ac:dyDescent="0.2">
      <c r="B70" s="62" t="s">
        <v>168</v>
      </c>
      <c r="C70" s="66" t="s">
        <v>362</v>
      </c>
      <c r="D70" s="59" t="s">
        <v>19</v>
      </c>
      <c r="E70" s="64">
        <f>'[2]к печати'!E80</f>
        <v>56</v>
      </c>
      <c r="F70" s="64">
        <f>'[2]к печати'!F80</f>
        <v>0</v>
      </c>
      <c r="G70" s="64">
        <f>'[2]к печати'!G80</f>
        <v>56</v>
      </c>
      <c r="H70" s="64">
        <f>'[2]к печати'!H80</f>
        <v>57.346400000000003</v>
      </c>
      <c r="I70" s="64">
        <f>'[2]к печати'!I80</f>
        <v>0</v>
      </c>
      <c r="J70" s="64">
        <f>'[2]к печати'!J80</f>
        <v>57.346400000000003</v>
      </c>
      <c r="K70" s="112">
        <f t="shared" si="2"/>
        <v>2.4042857142857255E-2</v>
      </c>
      <c r="L70" s="112">
        <v>0</v>
      </c>
      <c r="M70" s="112">
        <f t="shared" si="1"/>
        <v>2.4042857142857255E-2</v>
      </c>
      <c r="N70" s="119"/>
    </row>
    <row r="71" spans="1:14" ht="25.5" x14ac:dyDescent="0.2">
      <c r="B71" s="57" t="s">
        <v>169</v>
      </c>
      <c r="C71" s="70" t="s">
        <v>363</v>
      </c>
      <c r="D71" s="141" t="s">
        <v>19</v>
      </c>
      <c r="E71" s="60">
        <f>'[2]к печати'!E81</f>
        <v>483</v>
      </c>
      <c r="F71" s="60">
        <f>'[2]к печати'!F81</f>
        <v>0</v>
      </c>
      <c r="G71" s="60">
        <f>'[2]к печати'!G81</f>
        <v>483</v>
      </c>
      <c r="H71" s="60">
        <f>'[2]к печати'!H81</f>
        <v>21901.630205782887</v>
      </c>
      <c r="I71" s="60">
        <f>'[2]к печати'!I81</f>
        <v>0</v>
      </c>
      <c r="J71" s="60">
        <f>'[2]к печати'!J81</f>
        <v>21901.630205782887</v>
      </c>
      <c r="K71" s="109">
        <f t="shared" si="2"/>
        <v>44.344990074084649</v>
      </c>
      <c r="L71" s="109">
        <v>0</v>
      </c>
      <c r="M71" s="109">
        <f t="shared" si="1"/>
        <v>44.344990074084649</v>
      </c>
      <c r="N71" s="18" t="s">
        <v>292</v>
      </c>
    </row>
    <row r="72" spans="1:14" s="56" customFormat="1" ht="25.5" x14ac:dyDescent="0.2">
      <c r="A72" s="50"/>
      <c r="B72" s="67" t="s">
        <v>112</v>
      </c>
      <c r="C72" s="27" t="s">
        <v>317</v>
      </c>
      <c r="D72" s="53" t="s">
        <v>251</v>
      </c>
      <c r="E72" s="68">
        <f>'[2]к печати'!E89</f>
        <v>657</v>
      </c>
      <c r="F72" s="68">
        <f>'[2]к печати'!F89</f>
        <v>0</v>
      </c>
      <c r="G72" s="68">
        <f>'[2]к печати'!G89</f>
        <v>657</v>
      </c>
      <c r="H72" s="68">
        <f>'[2]к печати'!H89</f>
        <v>1485.1891560655754</v>
      </c>
      <c r="I72" s="68">
        <f>'[2]к печати'!I89</f>
        <v>0</v>
      </c>
      <c r="J72" s="68">
        <f>'[2]к печати'!J89</f>
        <v>1485.1891560655754</v>
      </c>
      <c r="K72" s="113">
        <f t="shared" si="2"/>
        <v>1.260561881378349</v>
      </c>
      <c r="L72" s="113">
        <v>0</v>
      </c>
      <c r="M72" s="113">
        <f t="shared" si="1"/>
        <v>1.260561881378349</v>
      </c>
      <c r="N72" s="18" t="s">
        <v>292</v>
      </c>
    </row>
    <row r="73" spans="1:14" s="56" customFormat="1" x14ac:dyDescent="0.2">
      <c r="A73" s="50"/>
      <c r="B73" s="26" t="s">
        <v>114</v>
      </c>
      <c r="C73" s="54" t="s">
        <v>364</v>
      </c>
      <c r="D73" s="53" t="s">
        <v>251</v>
      </c>
      <c r="E73" s="68">
        <f>'[2]к печати'!E90</f>
        <v>1904325</v>
      </c>
      <c r="F73" s="68">
        <f>'[2]к печати'!F90</f>
        <v>0</v>
      </c>
      <c r="G73" s="68">
        <f>'[2]к печати'!G90</f>
        <v>1904325</v>
      </c>
      <c r="H73" s="68">
        <f>'[2]к печати'!H90</f>
        <v>2696931.1336584389</v>
      </c>
      <c r="I73" s="68">
        <f>'[2]к печати'!I90</f>
        <v>0</v>
      </c>
      <c r="J73" s="68">
        <f>'[2]к печати'!J90</f>
        <v>2696931.1336584389</v>
      </c>
      <c r="K73" s="113">
        <f t="shared" si="2"/>
        <v>0.41621368918563739</v>
      </c>
      <c r="L73" s="113">
        <v>0</v>
      </c>
      <c r="M73" s="113">
        <f t="shared" si="1"/>
        <v>0.41621368918563739</v>
      </c>
      <c r="N73" s="123"/>
    </row>
    <row r="74" spans="1:14" s="56" customFormat="1" x14ac:dyDescent="0.2">
      <c r="A74" s="50"/>
      <c r="B74" s="71" t="s">
        <v>116</v>
      </c>
      <c r="C74" s="72" t="s">
        <v>365</v>
      </c>
      <c r="D74" s="71" t="s">
        <v>251</v>
      </c>
      <c r="E74" s="73">
        <f>'[2]к печати'!E91</f>
        <v>36460</v>
      </c>
      <c r="F74" s="73">
        <f>'[2]к печати'!$F$91</f>
        <v>0</v>
      </c>
      <c r="G74" s="73">
        <f>'[2]к печати'!G91</f>
        <v>36460</v>
      </c>
      <c r="H74" s="73">
        <f>'[2]к печати'!H91</f>
        <v>-563828.8766182391</v>
      </c>
      <c r="I74" s="73">
        <f>'[2]к печати'!I91</f>
        <v>0</v>
      </c>
      <c r="J74" s="73">
        <f>'[2]к печати'!J91</f>
        <v>-563828.8766182391</v>
      </c>
      <c r="K74" s="114">
        <f t="shared" si="2"/>
        <v>-16.46431367576081</v>
      </c>
      <c r="L74" s="114">
        <v>0</v>
      </c>
      <c r="M74" s="114">
        <f>J74/G74-1</f>
        <v>-16.46431367576081</v>
      </c>
      <c r="N74" s="128"/>
    </row>
    <row r="75" spans="1:14" s="56" customFormat="1" ht="25.5" x14ac:dyDescent="0.2">
      <c r="A75" s="50"/>
      <c r="B75" s="71" t="s">
        <v>118</v>
      </c>
      <c r="C75" s="72" t="s">
        <v>366</v>
      </c>
      <c r="D75" s="71" t="s">
        <v>251</v>
      </c>
      <c r="E75" s="153">
        <f>'[2]к печати'!$E$92:$G$92</f>
        <v>5655843</v>
      </c>
      <c r="F75" s="154"/>
      <c r="G75" s="155"/>
      <c r="H75" s="153">
        <f>'[2]к печати'!$H$92</f>
        <v>6369077.9873160226</v>
      </c>
      <c r="I75" s="154"/>
      <c r="J75" s="155"/>
      <c r="K75" s="114">
        <f t="shared" si="2"/>
        <v>0.1261058673863511</v>
      </c>
      <c r="L75" s="114">
        <v>0</v>
      </c>
      <c r="M75" s="114"/>
      <c r="N75" s="128"/>
    </row>
    <row r="76" spans="1:14" s="56" customFormat="1" x14ac:dyDescent="0.2">
      <c r="A76" s="50"/>
      <c r="B76" s="71" t="s">
        <v>120</v>
      </c>
      <c r="C76" s="72" t="s">
        <v>367</v>
      </c>
      <c r="D76" s="71" t="s">
        <v>251</v>
      </c>
      <c r="E76" s="74">
        <f>'[2]к печати'!E93</f>
        <v>1940785</v>
      </c>
      <c r="F76" s="74">
        <f>'[2]к печати'!$F$93</f>
        <v>0</v>
      </c>
      <c r="G76" s="74">
        <f>'[2]к печати'!$G$93</f>
        <v>1940785</v>
      </c>
      <c r="H76" s="74">
        <f>'[2]к печати'!$H$93</f>
        <v>2133102.2570401998</v>
      </c>
      <c r="I76" s="74">
        <f>'[2]к печати'!$I$94</f>
        <v>0</v>
      </c>
      <c r="J76" s="74">
        <f>'[2]к печати'!$J$93</f>
        <v>2133102.2570401998</v>
      </c>
      <c r="K76" s="110">
        <f t="shared" si="2"/>
        <v>9.9092510010227786E-2</v>
      </c>
      <c r="L76" s="110">
        <v>0</v>
      </c>
      <c r="M76" s="110">
        <f t="shared" si="1"/>
        <v>9.9092510010227786E-2</v>
      </c>
      <c r="N76" s="129"/>
    </row>
    <row r="77" spans="1:14" s="56" customFormat="1" x14ac:dyDescent="0.2">
      <c r="A77" s="50"/>
      <c r="B77" s="75" t="s">
        <v>123</v>
      </c>
      <c r="C77" s="76" t="s">
        <v>321</v>
      </c>
      <c r="D77" s="77" t="s">
        <v>322</v>
      </c>
      <c r="E77" s="38">
        <f>'[2]к печати'!E94</f>
        <v>711.02499999999998</v>
      </c>
      <c r="F77" s="38">
        <f>'[2]к печати'!$F$94</f>
        <v>0</v>
      </c>
      <c r="G77" s="38">
        <f>'[2]к печати'!$G$94</f>
        <v>711.02499999999998</v>
      </c>
      <c r="H77" s="38">
        <f>'[2]к печати'!$H$94</f>
        <v>791.11029500000006</v>
      </c>
      <c r="I77" s="38">
        <f>'[2]к печати'!$I$95</f>
        <v>0</v>
      </c>
      <c r="J77" s="38">
        <f>'[2]к печати'!$J$94</f>
        <v>791.11029500000006</v>
      </c>
      <c r="K77" s="107">
        <f t="shared" si="2"/>
        <v>0.11263358531697221</v>
      </c>
      <c r="L77" s="107">
        <v>0</v>
      </c>
      <c r="M77" s="107">
        <f t="shared" si="1"/>
        <v>0.11263358531697221</v>
      </c>
      <c r="N77" s="78"/>
    </row>
    <row r="78" spans="1:14" s="56" customFormat="1" ht="19.5" customHeight="1" x14ac:dyDescent="0.2">
      <c r="A78" s="50"/>
      <c r="B78" s="79" t="s">
        <v>184</v>
      </c>
      <c r="C78" s="72" t="s">
        <v>368</v>
      </c>
      <c r="D78" s="71" t="s">
        <v>324</v>
      </c>
      <c r="E78" s="80">
        <f t="shared" ref="E78:J78" si="3">E76/E77</f>
        <v>2729.559438838297</v>
      </c>
      <c r="F78" s="80">
        <f>'[2]к печати'!$F$96</f>
        <v>0</v>
      </c>
      <c r="G78" s="80">
        <f t="shared" si="3"/>
        <v>2729.559438838297</v>
      </c>
      <c r="H78" s="80">
        <f t="shared" si="3"/>
        <v>2696.3399042104484</v>
      </c>
      <c r="I78" s="80">
        <f>'[2]к печати'!$I$96</f>
        <v>0</v>
      </c>
      <c r="J78" s="80">
        <f t="shared" si="3"/>
        <v>2696.3399042104484</v>
      </c>
      <c r="K78" s="110">
        <f t="shared" si="2"/>
        <v>-1.2170291716375625E-2</v>
      </c>
      <c r="L78" s="110">
        <v>0</v>
      </c>
      <c r="M78" s="110">
        <f t="shared" si="1"/>
        <v>-1.2170291716375625E-2</v>
      </c>
      <c r="N78" s="129"/>
    </row>
    <row r="79" spans="1:14" s="56" customFormat="1" x14ac:dyDescent="0.2">
      <c r="A79" s="50"/>
      <c r="B79" s="81"/>
      <c r="I79" s="82"/>
      <c r="J79" s="82"/>
      <c r="K79" s="50"/>
      <c r="L79" s="50"/>
      <c r="M79" s="50"/>
      <c r="N79" s="122"/>
    </row>
    <row r="80" spans="1:14" ht="15.75" x14ac:dyDescent="0.2">
      <c r="B80" s="3"/>
      <c r="C80" s="42" t="s">
        <v>325</v>
      </c>
      <c r="D80" s="15"/>
      <c r="E80" s="15"/>
      <c r="F80" s="158"/>
    </row>
    <row r="81" spans="2:14" ht="15.75" x14ac:dyDescent="0.2">
      <c r="C81" s="42" t="s">
        <v>326</v>
      </c>
      <c r="D81" s="15"/>
      <c r="E81" s="15"/>
      <c r="F81" s="15"/>
    </row>
    <row r="82" spans="2:14" ht="15.75" x14ac:dyDescent="0.2">
      <c r="C82" s="42" t="s">
        <v>327</v>
      </c>
      <c r="D82" s="15"/>
      <c r="E82" s="15"/>
      <c r="F82" s="15"/>
    </row>
    <row r="83" spans="2:14" ht="15.75" x14ac:dyDescent="0.2">
      <c r="C83" s="42" t="s">
        <v>328</v>
      </c>
      <c r="D83" s="43"/>
      <c r="E83" s="43"/>
      <c r="F83" s="15"/>
    </row>
    <row r="84" spans="2:14" ht="15.75" x14ac:dyDescent="0.2">
      <c r="C84" s="42" t="s">
        <v>329</v>
      </c>
      <c r="D84" s="15"/>
      <c r="E84" s="15"/>
      <c r="F84" s="3"/>
      <c r="G84" s="3"/>
    </row>
    <row r="85" spans="2:14" ht="15.75" x14ac:dyDescent="0.2">
      <c r="C85" s="42"/>
      <c r="D85" s="15"/>
      <c r="E85" s="15"/>
      <c r="F85" s="3"/>
      <c r="G85" s="3"/>
      <c r="I85" s="84"/>
      <c r="J85" s="84"/>
    </row>
    <row r="86" spans="2:14" ht="15.75" x14ac:dyDescent="0.2">
      <c r="B86" s="56"/>
      <c r="C86" s="19"/>
      <c r="D86" s="42" t="s">
        <v>330</v>
      </c>
      <c r="E86" s="42"/>
      <c r="F86" s="6"/>
      <c r="G86" s="6"/>
      <c r="I86" s="84"/>
      <c r="J86" s="84"/>
    </row>
    <row r="87" spans="2:14" x14ac:dyDescent="0.2">
      <c r="B87" s="85"/>
      <c r="C87" s="15"/>
      <c r="D87" s="15"/>
      <c r="E87" s="15"/>
      <c r="I87" s="84"/>
      <c r="J87" s="84"/>
    </row>
    <row r="88" spans="2:14" s="2" customFormat="1" ht="15.75" x14ac:dyDescent="0.2">
      <c r="B88" s="85"/>
      <c r="C88" s="42" t="s">
        <v>369</v>
      </c>
      <c r="D88" s="44"/>
      <c r="E88" s="44"/>
      <c r="F88" s="83"/>
      <c r="G88" s="83"/>
      <c r="H88" s="6"/>
      <c r="I88" s="84"/>
      <c r="J88" s="84"/>
      <c r="N88" s="121"/>
    </row>
    <row r="89" spans="2:14" s="2" customFormat="1" x14ac:dyDescent="0.2">
      <c r="B89" s="6"/>
      <c r="C89" s="45"/>
      <c r="D89" s="46"/>
      <c r="E89" s="46"/>
      <c r="F89" s="83"/>
      <c r="G89" s="83"/>
      <c r="H89" s="6"/>
      <c r="I89" s="84"/>
      <c r="J89" s="84"/>
      <c r="N89" s="121"/>
    </row>
    <row r="90" spans="2:14" s="2" customFormat="1" ht="15.75" x14ac:dyDescent="0.25">
      <c r="B90" s="6"/>
      <c r="C90" s="47" t="s">
        <v>332</v>
      </c>
      <c r="D90" s="48"/>
      <c r="E90" s="48"/>
      <c r="F90" s="6"/>
      <c r="G90" s="6"/>
      <c r="H90" s="6"/>
      <c r="I90" s="84"/>
      <c r="J90" s="84"/>
      <c r="N90" s="121"/>
    </row>
    <row r="91" spans="2:14" s="2" customFormat="1" x14ac:dyDescent="0.2">
      <c r="B91" s="6"/>
      <c r="C91" s="6"/>
      <c r="D91" s="6"/>
      <c r="E91" s="6"/>
      <c r="F91" s="6"/>
      <c r="G91" s="6"/>
      <c r="H91" s="6"/>
      <c r="I91" s="84"/>
      <c r="J91" s="84"/>
      <c r="N91" s="121"/>
    </row>
    <row r="92" spans="2:14" s="2" customFormat="1" x14ac:dyDescent="0.2">
      <c r="B92" s="6"/>
      <c r="C92" s="6"/>
      <c r="D92" s="6"/>
      <c r="E92" s="6"/>
      <c r="F92" s="6"/>
      <c r="G92" s="6"/>
      <c r="H92" s="6"/>
      <c r="I92" s="84"/>
      <c r="J92" s="84"/>
      <c r="N92" s="121"/>
    </row>
    <row r="93" spans="2:14" s="2" customFormat="1" x14ac:dyDescent="0.2">
      <c r="B93" s="6"/>
      <c r="C93" s="6"/>
      <c r="D93" s="6"/>
      <c r="E93" s="6"/>
      <c r="F93" s="6"/>
      <c r="G93" s="6"/>
      <c r="H93" s="6"/>
      <c r="I93" s="84"/>
      <c r="J93" s="84"/>
      <c r="N93" s="121"/>
    </row>
    <row r="94" spans="2:14" s="2" customFormat="1" x14ac:dyDescent="0.2">
      <c r="B94" s="6"/>
      <c r="C94" s="6"/>
      <c r="D94" s="6"/>
      <c r="E94" s="6"/>
      <c r="F94" s="6"/>
      <c r="G94" s="6"/>
      <c r="H94" s="6"/>
      <c r="I94" s="84"/>
      <c r="J94" s="84"/>
      <c r="N94" s="121"/>
    </row>
    <row r="95" spans="2:14" s="2" customFormat="1" x14ac:dyDescent="0.2">
      <c r="B95" s="6"/>
      <c r="C95" s="6"/>
      <c r="D95" s="83"/>
      <c r="E95" s="83"/>
      <c r="F95" s="83"/>
      <c r="G95" s="83"/>
      <c r="H95" s="6"/>
      <c r="I95" s="84"/>
      <c r="J95" s="84"/>
      <c r="N95" s="121"/>
    </row>
    <row r="96" spans="2:14" s="2" customFormat="1" x14ac:dyDescent="0.2">
      <c r="B96" s="6"/>
      <c r="C96" s="6"/>
      <c r="D96" s="83"/>
      <c r="E96" s="83"/>
      <c r="F96" s="83"/>
      <c r="G96" s="83"/>
      <c r="H96" s="6"/>
      <c r="I96" s="84"/>
      <c r="J96" s="84"/>
      <c r="N96" s="121"/>
    </row>
    <row r="97" spans="2:14" s="2" customFormat="1" x14ac:dyDescent="0.2">
      <c r="B97" s="6"/>
      <c r="C97" s="6"/>
      <c r="D97" s="83"/>
      <c r="E97" s="83"/>
      <c r="F97" s="83"/>
      <c r="G97" s="83"/>
      <c r="H97" s="6"/>
      <c r="I97" s="84"/>
      <c r="J97" s="84"/>
      <c r="N97" s="121"/>
    </row>
    <row r="98" spans="2:14" s="2" customFormat="1" x14ac:dyDescent="0.2">
      <c r="B98" s="6"/>
      <c r="C98" s="6"/>
      <c r="D98" s="83"/>
      <c r="E98" s="83"/>
      <c r="F98" s="83"/>
      <c r="G98" s="83"/>
      <c r="H98" s="6"/>
      <c r="I98" s="84"/>
      <c r="J98" s="84"/>
      <c r="N98" s="121"/>
    </row>
    <row r="99" spans="2:14" s="2" customFormat="1" x14ac:dyDescent="0.2">
      <c r="B99" s="6"/>
      <c r="C99" s="6"/>
      <c r="D99" s="83"/>
      <c r="E99" s="83"/>
      <c r="F99" s="83"/>
      <c r="G99" s="83"/>
      <c r="H99" s="6"/>
      <c r="I99" s="84"/>
      <c r="J99" s="84"/>
      <c r="N99" s="121"/>
    </row>
    <row r="100" spans="2:14" s="2" customFormat="1" x14ac:dyDescent="0.2">
      <c r="B100" s="6"/>
      <c r="C100" s="6"/>
      <c r="D100" s="83"/>
      <c r="E100" s="83"/>
      <c r="F100" s="83"/>
      <c r="G100" s="83"/>
      <c r="H100" s="6"/>
      <c r="I100" s="84"/>
      <c r="J100" s="84"/>
      <c r="N100" s="121"/>
    </row>
    <row r="101" spans="2:14" s="2" customFormat="1" x14ac:dyDescent="0.2">
      <c r="B101" s="6"/>
      <c r="C101" s="6"/>
      <c r="D101" s="83"/>
      <c r="E101" s="83"/>
      <c r="F101" s="83"/>
      <c r="G101" s="83"/>
      <c r="H101" s="6"/>
      <c r="I101" s="84"/>
      <c r="J101" s="84"/>
      <c r="N101" s="121"/>
    </row>
    <row r="102" spans="2:14" s="2" customFormat="1" x14ac:dyDescent="0.2">
      <c r="B102" s="6"/>
      <c r="C102" s="6"/>
      <c r="D102" s="83"/>
      <c r="E102" s="83"/>
      <c r="F102" s="83"/>
      <c r="G102" s="83"/>
      <c r="H102" s="6"/>
      <c r="I102" s="84"/>
      <c r="J102" s="84"/>
      <c r="N102" s="121"/>
    </row>
    <row r="103" spans="2:14" s="2" customFormat="1" x14ac:dyDescent="0.2">
      <c r="B103" s="6"/>
      <c r="C103" s="6"/>
      <c r="D103" s="83"/>
      <c r="E103" s="83"/>
      <c r="F103" s="83"/>
      <c r="G103" s="83"/>
      <c r="H103" s="6"/>
      <c r="I103" s="84"/>
      <c r="J103" s="84"/>
      <c r="N103" s="121"/>
    </row>
    <row r="104" spans="2:14" s="2" customFormat="1" x14ac:dyDescent="0.2">
      <c r="B104" s="6"/>
      <c r="C104" s="6"/>
      <c r="D104" s="83"/>
      <c r="E104" s="83"/>
      <c r="F104" s="83"/>
      <c r="G104" s="83"/>
      <c r="H104" s="6"/>
      <c r="I104" s="84"/>
      <c r="J104" s="84"/>
      <c r="N104" s="121"/>
    </row>
    <row r="105" spans="2:14" s="2" customFormat="1" x14ac:dyDescent="0.2">
      <c r="B105" s="6"/>
      <c r="C105" s="6"/>
      <c r="D105" s="83"/>
      <c r="E105" s="83"/>
      <c r="F105" s="83"/>
      <c r="G105" s="83"/>
      <c r="H105" s="6"/>
      <c r="I105" s="84"/>
      <c r="J105" s="84"/>
      <c r="N105" s="121"/>
    </row>
    <row r="106" spans="2:14" s="2" customFormat="1" x14ac:dyDescent="0.2">
      <c r="B106" s="6"/>
      <c r="C106" s="6"/>
      <c r="D106" s="83"/>
      <c r="E106" s="83"/>
      <c r="F106" s="83"/>
      <c r="G106" s="83"/>
      <c r="H106" s="6"/>
      <c r="I106" s="84"/>
      <c r="J106" s="84"/>
      <c r="N106" s="121"/>
    </row>
    <row r="107" spans="2:14" s="2" customFormat="1" x14ac:dyDescent="0.2">
      <c r="B107" s="6"/>
      <c r="C107" s="6"/>
      <c r="D107" s="83"/>
      <c r="E107" s="83"/>
      <c r="F107" s="83"/>
      <c r="G107" s="83"/>
      <c r="H107" s="6"/>
      <c r="I107" s="84"/>
      <c r="J107" s="84"/>
      <c r="N107" s="121"/>
    </row>
    <row r="108" spans="2:14" s="2" customFormat="1" x14ac:dyDescent="0.2">
      <c r="B108" s="6"/>
      <c r="C108" s="6"/>
      <c r="D108" s="83"/>
      <c r="E108" s="83"/>
      <c r="F108" s="83"/>
      <c r="G108" s="83"/>
      <c r="H108" s="6"/>
      <c r="I108" s="84"/>
      <c r="J108" s="84"/>
      <c r="N108" s="121"/>
    </row>
    <row r="109" spans="2:14" s="2" customFormat="1" x14ac:dyDescent="0.2">
      <c r="B109" s="6"/>
      <c r="C109" s="6"/>
      <c r="D109" s="83"/>
      <c r="E109" s="83"/>
      <c r="F109" s="83"/>
      <c r="G109" s="83"/>
      <c r="H109" s="6"/>
      <c r="I109" s="84"/>
      <c r="J109" s="84"/>
      <c r="N109" s="121"/>
    </row>
    <row r="110" spans="2:14" s="2" customFormat="1" x14ac:dyDescent="0.2">
      <c r="B110" s="6"/>
      <c r="C110" s="6"/>
      <c r="D110" s="83"/>
      <c r="E110" s="83"/>
      <c r="F110" s="83"/>
      <c r="G110" s="83"/>
      <c r="H110" s="6"/>
      <c r="I110" s="84"/>
      <c r="J110" s="84"/>
      <c r="N110" s="121"/>
    </row>
    <row r="111" spans="2:14" s="2" customFormat="1" x14ac:dyDescent="0.2">
      <c r="B111" s="6"/>
      <c r="C111" s="6"/>
      <c r="D111" s="83"/>
      <c r="E111" s="83"/>
      <c r="F111" s="83"/>
      <c r="G111" s="83"/>
      <c r="H111" s="6"/>
      <c r="I111" s="84"/>
      <c r="J111" s="84"/>
      <c r="N111" s="121"/>
    </row>
    <row r="112" spans="2:14" s="2" customFormat="1" x14ac:dyDescent="0.2">
      <c r="B112" s="6"/>
      <c r="C112" s="6"/>
      <c r="D112" s="83"/>
      <c r="E112" s="83"/>
      <c r="F112" s="83"/>
      <c r="G112" s="83"/>
      <c r="H112" s="6"/>
      <c r="I112" s="84"/>
      <c r="J112" s="84"/>
      <c r="N112" s="121"/>
    </row>
    <row r="113" spans="2:14" s="2" customFormat="1" x14ac:dyDescent="0.2">
      <c r="B113" s="6"/>
      <c r="C113" s="6"/>
      <c r="D113" s="83"/>
      <c r="E113" s="83"/>
      <c r="F113" s="83"/>
      <c r="G113" s="83"/>
      <c r="H113" s="6"/>
      <c r="I113" s="84"/>
      <c r="J113" s="84"/>
      <c r="N113" s="121"/>
    </row>
    <row r="114" spans="2:14" s="2" customFormat="1" x14ac:dyDescent="0.2">
      <c r="B114" s="6"/>
      <c r="C114" s="6"/>
      <c r="D114" s="83"/>
      <c r="E114" s="83"/>
      <c r="F114" s="83"/>
      <c r="G114" s="83"/>
      <c r="H114" s="6"/>
      <c r="I114" s="84"/>
      <c r="J114" s="84"/>
      <c r="N114" s="121"/>
    </row>
    <row r="115" spans="2:14" s="2" customFormat="1" x14ac:dyDescent="0.2">
      <c r="B115" s="6"/>
      <c r="C115" s="6"/>
      <c r="D115" s="83"/>
      <c r="E115" s="83"/>
      <c r="F115" s="83"/>
      <c r="G115" s="83"/>
      <c r="H115" s="6"/>
      <c r="I115" s="84"/>
      <c r="J115" s="84"/>
      <c r="N115" s="121"/>
    </row>
    <row r="116" spans="2:14" s="2" customFormat="1" x14ac:dyDescent="0.2">
      <c r="B116" s="6"/>
      <c r="C116" s="6"/>
      <c r="D116" s="83"/>
      <c r="E116" s="83"/>
      <c r="F116" s="83"/>
      <c r="G116" s="83"/>
      <c r="H116" s="6"/>
      <c r="I116" s="84"/>
      <c r="J116" s="84"/>
      <c r="N116" s="121"/>
    </row>
    <row r="117" spans="2:14" s="2" customFormat="1" x14ac:dyDescent="0.2">
      <c r="B117" s="6"/>
      <c r="C117" s="6"/>
      <c r="D117" s="83"/>
      <c r="E117" s="83"/>
      <c r="F117" s="83"/>
      <c r="G117" s="83"/>
      <c r="H117" s="6"/>
      <c r="I117" s="84"/>
      <c r="J117" s="84"/>
      <c r="N117" s="121"/>
    </row>
    <row r="118" spans="2:14" s="2" customFormat="1" x14ac:dyDescent="0.2">
      <c r="B118" s="6"/>
      <c r="C118" s="6"/>
      <c r="D118" s="83"/>
      <c r="E118" s="83"/>
      <c r="F118" s="83"/>
      <c r="G118" s="83"/>
      <c r="H118" s="6"/>
      <c r="I118" s="84"/>
      <c r="J118" s="84"/>
      <c r="N118" s="121"/>
    </row>
    <row r="119" spans="2:14" s="2" customFormat="1" x14ac:dyDescent="0.2">
      <c r="B119" s="6"/>
      <c r="C119" s="6"/>
      <c r="D119" s="83"/>
      <c r="E119" s="83"/>
      <c r="F119" s="83"/>
      <c r="G119" s="83"/>
      <c r="H119" s="6"/>
      <c r="I119" s="84"/>
      <c r="J119" s="84"/>
      <c r="N119" s="121"/>
    </row>
    <row r="120" spans="2:14" s="2" customFormat="1" x14ac:dyDescent="0.2">
      <c r="B120" s="6"/>
      <c r="C120" s="6"/>
      <c r="D120" s="83"/>
      <c r="E120" s="83"/>
      <c r="F120" s="83"/>
      <c r="G120" s="83"/>
      <c r="H120" s="6"/>
      <c r="I120" s="84"/>
      <c r="J120" s="84"/>
      <c r="N120" s="121"/>
    </row>
    <row r="121" spans="2:14" s="2" customFormat="1" x14ac:dyDescent="0.2">
      <c r="B121" s="6"/>
      <c r="C121" s="6"/>
      <c r="D121" s="83"/>
      <c r="E121" s="83"/>
      <c r="F121" s="83"/>
      <c r="G121" s="83"/>
      <c r="H121" s="6"/>
      <c r="I121" s="84"/>
      <c r="J121" s="84"/>
      <c r="N121" s="121"/>
    </row>
    <row r="122" spans="2:14" s="2" customFormat="1" x14ac:dyDescent="0.2">
      <c r="B122" s="6"/>
      <c r="C122" s="6"/>
      <c r="D122" s="83"/>
      <c r="E122" s="83"/>
      <c r="F122" s="83"/>
      <c r="G122" s="83"/>
      <c r="H122" s="6"/>
      <c r="I122" s="84"/>
      <c r="J122" s="84"/>
      <c r="N122" s="121"/>
    </row>
    <row r="123" spans="2:14" s="2" customFormat="1" x14ac:dyDescent="0.2">
      <c r="B123" s="6"/>
      <c r="C123" s="6"/>
      <c r="D123" s="83"/>
      <c r="E123" s="83"/>
      <c r="F123" s="83"/>
      <c r="G123" s="83"/>
      <c r="H123" s="6"/>
      <c r="I123" s="84"/>
      <c r="J123" s="84"/>
      <c r="N123" s="121"/>
    </row>
    <row r="124" spans="2:14" s="2" customFormat="1" x14ac:dyDescent="0.2">
      <c r="B124" s="6"/>
      <c r="C124" s="6"/>
      <c r="D124" s="83"/>
      <c r="E124" s="83"/>
      <c r="F124" s="83"/>
      <c r="G124" s="83"/>
      <c r="H124" s="6"/>
      <c r="I124" s="84"/>
      <c r="J124" s="84"/>
      <c r="N124" s="121"/>
    </row>
    <row r="125" spans="2:14" s="2" customFormat="1" x14ac:dyDescent="0.2">
      <c r="B125" s="6"/>
      <c r="C125" s="6"/>
      <c r="D125" s="83"/>
      <c r="E125" s="83"/>
      <c r="F125" s="83"/>
      <c r="G125" s="83"/>
      <c r="H125" s="6"/>
      <c r="I125" s="84"/>
      <c r="J125" s="84"/>
      <c r="N125" s="121"/>
    </row>
    <row r="126" spans="2:14" s="2" customFormat="1" x14ac:dyDescent="0.2">
      <c r="B126" s="6"/>
      <c r="C126" s="6"/>
      <c r="D126" s="83"/>
      <c r="E126" s="83"/>
      <c r="F126" s="83"/>
      <c r="G126" s="83"/>
      <c r="H126" s="6"/>
      <c r="I126" s="84"/>
      <c r="J126" s="84"/>
      <c r="N126" s="121"/>
    </row>
    <row r="127" spans="2:14" s="2" customFormat="1" x14ac:dyDescent="0.2">
      <c r="B127" s="6"/>
      <c r="C127" s="6"/>
      <c r="D127" s="83"/>
      <c r="E127" s="83"/>
      <c r="F127" s="83"/>
      <c r="G127" s="83"/>
      <c r="H127" s="6"/>
      <c r="I127" s="84"/>
      <c r="J127" s="84"/>
      <c r="N127" s="121"/>
    </row>
    <row r="128" spans="2:14" s="2" customFormat="1" x14ac:dyDescent="0.2">
      <c r="B128" s="6"/>
      <c r="C128" s="6"/>
      <c r="D128" s="83"/>
      <c r="E128" s="83"/>
      <c r="F128" s="83"/>
      <c r="G128" s="83"/>
      <c r="H128" s="6"/>
      <c r="I128" s="84"/>
      <c r="J128" s="84"/>
      <c r="N128" s="121"/>
    </row>
    <row r="129" spans="2:14" s="2" customFormat="1" x14ac:dyDescent="0.2">
      <c r="B129" s="6"/>
      <c r="C129" s="6"/>
      <c r="D129" s="83"/>
      <c r="E129" s="83"/>
      <c r="F129" s="83"/>
      <c r="G129" s="83"/>
      <c r="H129" s="6"/>
      <c r="I129" s="84"/>
      <c r="J129" s="84"/>
      <c r="N129" s="121"/>
    </row>
    <row r="130" spans="2:14" s="2" customFormat="1" x14ac:dyDescent="0.2">
      <c r="B130" s="6"/>
      <c r="C130" s="6"/>
      <c r="D130" s="83"/>
      <c r="E130" s="83"/>
      <c r="F130" s="83"/>
      <c r="G130" s="83"/>
      <c r="H130" s="6"/>
      <c r="I130" s="84"/>
      <c r="J130" s="84"/>
      <c r="N130" s="121"/>
    </row>
    <row r="131" spans="2:14" s="2" customFormat="1" x14ac:dyDescent="0.2">
      <c r="B131" s="6"/>
      <c r="C131" s="6"/>
      <c r="D131" s="83"/>
      <c r="E131" s="83"/>
      <c r="F131" s="83"/>
      <c r="G131" s="83"/>
      <c r="H131" s="6"/>
      <c r="I131" s="84"/>
      <c r="J131" s="84"/>
      <c r="N131" s="121"/>
    </row>
    <row r="132" spans="2:14" s="2" customFormat="1" x14ac:dyDescent="0.2">
      <c r="B132" s="6"/>
      <c r="C132" s="6"/>
      <c r="D132" s="83"/>
      <c r="E132" s="83"/>
      <c r="F132" s="83"/>
      <c r="G132" s="83"/>
      <c r="H132" s="6"/>
      <c r="I132" s="84"/>
      <c r="J132" s="84"/>
      <c r="N132" s="121"/>
    </row>
    <row r="133" spans="2:14" s="2" customFormat="1" x14ac:dyDescent="0.2">
      <c r="B133" s="6"/>
      <c r="C133" s="6"/>
      <c r="D133" s="83"/>
      <c r="E133" s="83"/>
      <c r="F133" s="83"/>
      <c r="G133" s="83"/>
      <c r="H133" s="6"/>
      <c r="I133" s="84"/>
      <c r="J133" s="84"/>
      <c r="N133" s="121"/>
    </row>
    <row r="134" spans="2:14" s="2" customFormat="1" x14ac:dyDescent="0.2">
      <c r="B134" s="6"/>
      <c r="C134" s="6"/>
      <c r="D134" s="83"/>
      <c r="E134" s="83"/>
      <c r="F134" s="83"/>
      <c r="G134" s="83"/>
      <c r="H134" s="6"/>
      <c r="I134" s="84"/>
      <c r="J134" s="84"/>
      <c r="N134" s="121"/>
    </row>
    <row r="135" spans="2:14" s="2" customFormat="1" x14ac:dyDescent="0.2">
      <c r="B135" s="6"/>
      <c r="C135" s="6"/>
      <c r="D135" s="83"/>
      <c r="E135" s="83"/>
      <c r="F135" s="83"/>
      <c r="G135" s="83"/>
      <c r="H135" s="6"/>
      <c r="I135" s="84"/>
      <c r="J135" s="84"/>
      <c r="N135" s="121"/>
    </row>
    <row r="136" spans="2:14" s="2" customFormat="1" x14ac:dyDescent="0.2">
      <c r="B136" s="6"/>
      <c r="C136" s="6"/>
      <c r="D136" s="83"/>
      <c r="E136" s="83"/>
      <c r="F136" s="83"/>
      <c r="G136" s="83"/>
      <c r="H136" s="6"/>
      <c r="I136" s="84"/>
      <c r="J136" s="84"/>
      <c r="N136" s="121"/>
    </row>
    <row r="137" spans="2:14" s="2" customFormat="1" x14ac:dyDescent="0.2">
      <c r="B137" s="6"/>
      <c r="C137" s="6"/>
      <c r="D137" s="83"/>
      <c r="E137" s="83"/>
      <c r="F137" s="83"/>
      <c r="G137" s="83"/>
      <c r="H137" s="6"/>
      <c r="I137" s="84"/>
      <c r="J137" s="84"/>
      <c r="N137" s="121"/>
    </row>
    <row r="138" spans="2:14" s="2" customFormat="1" x14ac:dyDescent="0.2">
      <c r="B138" s="6"/>
      <c r="C138" s="6"/>
      <c r="D138" s="83"/>
      <c r="E138" s="83"/>
      <c r="F138" s="83"/>
      <c r="G138" s="83"/>
      <c r="H138" s="6"/>
      <c r="I138" s="84"/>
      <c r="J138" s="84"/>
      <c r="N138" s="121"/>
    </row>
    <row r="139" spans="2:14" s="2" customFormat="1" x14ac:dyDescent="0.2">
      <c r="B139" s="6"/>
      <c r="C139" s="6"/>
      <c r="D139" s="83"/>
      <c r="E139" s="83"/>
      <c r="F139" s="83"/>
      <c r="G139" s="83"/>
      <c r="H139" s="6"/>
      <c r="I139" s="84"/>
      <c r="J139" s="84"/>
      <c r="N139" s="121"/>
    </row>
    <row r="140" spans="2:14" s="2" customFormat="1" x14ac:dyDescent="0.2">
      <c r="B140" s="6"/>
      <c r="C140" s="6"/>
      <c r="D140" s="83"/>
      <c r="E140" s="83"/>
      <c r="F140" s="83"/>
      <c r="G140" s="83"/>
      <c r="H140" s="6"/>
      <c r="I140" s="84"/>
      <c r="J140" s="84"/>
      <c r="N140" s="121"/>
    </row>
    <row r="141" spans="2:14" s="2" customFormat="1" x14ac:dyDescent="0.2">
      <c r="B141" s="6"/>
      <c r="C141" s="6"/>
      <c r="D141" s="83"/>
      <c r="E141" s="83"/>
      <c r="F141" s="83"/>
      <c r="G141" s="83"/>
      <c r="H141" s="6"/>
      <c r="I141" s="84"/>
      <c r="J141" s="84"/>
      <c r="N141" s="121"/>
    </row>
    <row r="142" spans="2:14" s="2" customFormat="1" x14ac:dyDescent="0.2">
      <c r="B142" s="6"/>
      <c r="C142" s="6"/>
      <c r="D142" s="83"/>
      <c r="E142" s="83"/>
      <c r="F142" s="83"/>
      <c r="G142" s="83"/>
      <c r="H142" s="6"/>
      <c r="I142" s="84"/>
      <c r="J142" s="84"/>
      <c r="N142" s="121"/>
    </row>
    <row r="143" spans="2:14" s="2" customFormat="1" x14ac:dyDescent="0.2">
      <c r="B143" s="6"/>
      <c r="C143" s="6"/>
      <c r="D143" s="83"/>
      <c r="E143" s="83"/>
      <c r="F143" s="83"/>
      <c r="G143" s="83"/>
      <c r="H143" s="6"/>
      <c r="I143" s="84"/>
      <c r="J143" s="84"/>
      <c r="N143" s="121"/>
    </row>
    <row r="144" spans="2:14" s="2" customFormat="1" x14ac:dyDescent="0.2">
      <c r="B144" s="6"/>
      <c r="C144" s="6"/>
      <c r="D144" s="83"/>
      <c r="E144" s="83"/>
      <c r="F144" s="83"/>
      <c r="G144" s="83"/>
      <c r="H144" s="6"/>
      <c r="I144" s="84"/>
      <c r="J144" s="84"/>
      <c r="N144" s="121"/>
    </row>
    <row r="145" spans="2:14" s="2" customFormat="1" x14ac:dyDescent="0.2">
      <c r="B145" s="6"/>
      <c r="C145" s="6"/>
      <c r="D145" s="83"/>
      <c r="E145" s="83"/>
      <c r="F145" s="83"/>
      <c r="G145" s="83"/>
      <c r="H145" s="6"/>
      <c r="I145" s="84"/>
      <c r="J145" s="84"/>
      <c r="N145" s="121"/>
    </row>
    <row r="146" spans="2:14" s="2" customFormat="1" x14ac:dyDescent="0.2">
      <c r="B146" s="6"/>
      <c r="C146" s="6"/>
      <c r="D146" s="83"/>
      <c r="E146" s="83"/>
      <c r="F146" s="83"/>
      <c r="G146" s="83"/>
      <c r="H146" s="6"/>
      <c r="I146" s="84"/>
      <c r="J146" s="84"/>
      <c r="N146" s="121"/>
    </row>
    <row r="147" spans="2:14" s="2" customFormat="1" x14ac:dyDescent="0.2">
      <c r="B147" s="6"/>
      <c r="C147" s="6"/>
      <c r="D147" s="83"/>
      <c r="E147" s="83"/>
      <c r="F147" s="83"/>
      <c r="G147" s="83"/>
      <c r="H147" s="6"/>
      <c r="I147" s="84"/>
      <c r="J147" s="84"/>
      <c r="N147" s="121"/>
    </row>
    <row r="148" spans="2:14" s="2" customFormat="1" x14ac:dyDescent="0.2">
      <c r="B148" s="6"/>
      <c r="C148" s="6"/>
      <c r="D148" s="83"/>
      <c r="E148" s="83"/>
      <c r="F148" s="83"/>
      <c r="G148" s="83"/>
      <c r="H148" s="6"/>
      <c r="I148" s="84"/>
      <c r="J148" s="84"/>
      <c r="N148" s="121"/>
    </row>
    <row r="149" spans="2:14" s="2" customFormat="1" x14ac:dyDescent="0.2">
      <c r="B149" s="6"/>
      <c r="C149" s="6"/>
      <c r="D149" s="83"/>
      <c r="E149" s="83"/>
      <c r="F149" s="83"/>
      <c r="G149" s="83"/>
      <c r="H149" s="6"/>
      <c r="I149" s="84"/>
      <c r="J149" s="84"/>
      <c r="N149" s="121"/>
    </row>
    <row r="150" spans="2:14" s="2" customFormat="1" x14ac:dyDescent="0.2">
      <c r="B150" s="6"/>
      <c r="C150" s="6"/>
      <c r="D150" s="83"/>
      <c r="E150" s="83"/>
      <c r="F150" s="83"/>
      <c r="G150" s="83"/>
      <c r="H150" s="6"/>
      <c r="I150" s="84"/>
      <c r="J150" s="84"/>
      <c r="N150" s="121"/>
    </row>
    <row r="151" spans="2:14" s="2" customFormat="1" x14ac:dyDescent="0.2">
      <c r="B151" s="6"/>
      <c r="C151" s="6"/>
      <c r="D151" s="83"/>
      <c r="E151" s="83"/>
      <c r="F151" s="83"/>
      <c r="G151" s="83"/>
      <c r="H151" s="6"/>
      <c r="I151" s="84"/>
      <c r="J151" s="84"/>
      <c r="N151" s="121"/>
    </row>
    <row r="152" spans="2:14" s="2" customFormat="1" x14ac:dyDescent="0.2">
      <c r="B152" s="6"/>
      <c r="C152" s="6"/>
      <c r="D152" s="83"/>
      <c r="E152" s="83"/>
      <c r="F152" s="83"/>
      <c r="G152" s="83"/>
      <c r="H152" s="6"/>
      <c r="I152" s="84"/>
      <c r="J152" s="84"/>
      <c r="N152" s="121"/>
    </row>
    <row r="153" spans="2:14" s="2" customFormat="1" x14ac:dyDescent="0.2">
      <c r="B153" s="6"/>
      <c r="C153" s="6"/>
      <c r="D153" s="83"/>
      <c r="E153" s="83"/>
      <c r="F153" s="83"/>
      <c r="G153" s="83"/>
      <c r="H153" s="6"/>
      <c r="I153" s="84"/>
      <c r="J153" s="84"/>
      <c r="N153" s="121"/>
    </row>
    <row r="154" spans="2:14" s="2" customFormat="1" x14ac:dyDescent="0.2">
      <c r="B154" s="6"/>
      <c r="C154" s="6"/>
      <c r="D154" s="83"/>
      <c r="E154" s="83"/>
      <c r="F154" s="83"/>
      <c r="G154" s="83"/>
      <c r="H154" s="6"/>
      <c r="I154" s="84"/>
      <c r="J154" s="84"/>
      <c r="N154" s="121"/>
    </row>
    <row r="155" spans="2:14" s="2" customFormat="1" x14ac:dyDescent="0.2">
      <c r="B155" s="6"/>
      <c r="C155" s="6"/>
      <c r="D155" s="83"/>
      <c r="E155" s="83"/>
      <c r="F155" s="83"/>
      <c r="G155" s="83"/>
      <c r="H155" s="6"/>
      <c r="I155" s="84"/>
      <c r="J155" s="84"/>
      <c r="N155" s="121"/>
    </row>
    <row r="156" spans="2:14" s="2" customFormat="1" x14ac:dyDescent="0.2">
      <c r="B156" s="6"/>
      <c r="C156" s="6"/>
      <c r="D156" s="83"/>
      <c r="E156" s="83"/>
      <c r="F156" s="83"/>
      <c r="G156" s="83"/>
      <c r="H156" s="6"/>
      <c r="I156" s="84"/>
      <c r="J156" s="84"/>
      <c r="N156" s="121"/>
    </row>
    <row r="157" spans="2:14" s="2" customFormat="1" x14ac:dyDescent="0.2">
      <c r="B157" s="6"/>
      <c r="C157" s="6"/>
      <c r="D157" s="83"/>
      <c r="E157" s="83"/>
      <c r="F157" s="83"/>
      <c r="G157" s="83"/>
      <c r="H157" s="6"/>
      <c r="I157" s="84"/>
      <c r="J157" s="84"/>
      <c r="N157" s="121"/>
    </row>
    <row r="158" spans="2:14" s="2" customFormat="1" x14ac:dyDescent="0.2">
      <c r="B158" s="6"/>
      <c r="C158" s="6"/>
      <c r="D158" s="83"/>
      <c r="E158" s="83"/>
      <c r="F158" s="83"/>
      <c r="G158" s="83"/>
      <c r="H158" s="6"/>
      <c r="I158" s="84"/>
      <c r="J158" s="84"/>
      <c r="N158" s="121"/>
    </row>
    <row r="159" spans="2:14" s="2" customFormat="1" x14ac:dyDescent="0.2">
      <c r="B159" s="6"/>
      <c r="C159" s="6"/>
      <c r="D159" s="83"/>
      <c r="E159" s="83"/>
      <c r="F159" s="83"/>
      <c r="G159" s="83"/>
      <c r="H159" s="6"/>
      <c r="I159" s="84"/>
      <c r="J159" s="84"/>
      <c r="N159" s="121"/>
    </row>
    <row r="160" spans="2:14" s="2" customFormat="1" x14ac:dyDescent="0.2">
      <c r="B160" s="6"/>
      <c r="C160" s="6"/>
      <c r="D160" s="83"/>
      <c r="E160" s="83"/>
      <c r="F160" s="83"/>
      <c r="G160" s="83"/>
      <c r="H160" s="6"/>
      <c r="I160" s="84"/>
      <c r="J160" s="84"/>
      <c r="N160" s="121"/>
    </row>
    <row r="161" spans="2:14" s="2" customFormat="1" x14ac:dyDescent="0.2">
      <c r="B161" s="6"/>
      <c r="C161" s="6"/>
      <c r="D161" s="83"/>
      <c r="E161" s="83"/>
      <c r="F161" s="83"/>
      <c r="G161" s="83"/>
      <c r="H161" s="6"/>
      <c r="I161" s="84"/>
      <c r="J161" s="84"/>
      <c r="N161" s="121"/>
    </row>
    <row r="162" spans="2:14" s="2" customFormat="1" x14ac:dyDescent="0.2">
      <c r="B162" s="6"/>
      <c r="C162" s="6"/>
      <c r="D162" s="83"/>
      <c r="E162" s="83"/>
      <c r="F162" s="83"/>
      <c r="G162" s="83"/>
      <c r="H162" s="6"/>
      <c r="I162" s="84"/>
      <c r="J162" s="84"/>
      <c r="N162" s="121"/>
    </row>
    <row r="163" spans="2:14" s="2" customFormat="1" x14ac:dyDescent="0.2">
      <c r="B163" s="6"/>
      <c r="C163" s="6"/>
      <c r="D163" s="83"/>
      <c r="E163" s="83"/>
      <c r="F163" s="83"/>
      <c r="G163" s="83"/>
      <c r="H163" s="6"/>
      <c r="I163" s="84"/>
      <c r="J163" s="84"/>
      <c r="N163" s="121"/>
    </row>
    <row r="164" spans="2:14" s="2" customFormat="1" x14ac:dyDescent="0.2">
      <c r="B164" s="6"/>
      <c r="C164" s="6"/>
      <c r="D164" s="83"/>
      <c r="E164" s="83"/>
      <c r="F164" s="83"/>
      <c r="G164" s="83"/>
      <c r="H164" s="6"/>
      <c r="I164" s="84"/>
      <c r="J164" s="84"/>
      <c r="N164" s="121"/>
    </row>
    <row r="165" spans="2:14" s="2" customFormat="1" x14ac:dyDescent="0.2">
      <c r="B165" s="6"/>
      <c r="C165" s="6"/>
      <c r="D165" s="83"/>
      <c r="E165" s="83"/>
      <c r="F165" s="83"/>
      <c r="G165" s="83"/>
      <c r="H165" s="6"/>
      <c r="I165" s="84"/>
      <c r="J165" s="84"/>
      <c r="N165" s="121"/>
    </row>
    <row r="166" spans="2:14" s="2" customFormat="1" x14ac:dyDescent="0.2">
      <c r="B166" s="6"/>
      <c r="C166" s="6"/>
      <c r="D166" s="83"/>
      <c r="E166" s="83"/>
      <c r="F166" s="83"/>
      <c r="G166" s="83"/>
      <c r="H166" s="6"/>
      <c r="I166" s="84"/>
      <c r="J166" s="84"/>
      <c r="N166" s="121"/>
    </row>
    <row r="167" spans="2:14" s="2" customFormat="1" x14ac:dyDescent="0.2">
      <c r="B167" s="6"/>
      <c r="C167" s="6"/>
      <c r="D167" s="83"/>
      <c r="E167" s="83"/>
      <c r="F167" s="83"/>
      <c r="G167" s="83"/>
      <c r="H167" s="6"/>
      <c r="I167" s="84"/>
      <c r="J167" s="84"/>
      <c r="N167" s="121"/>
    </row>
    <row r="168" spans="2:14" s="2" customFormat="1" x14ac:dyDescent="0.2">
      <c r="B168" s="6"/>
      <c r="C168" s="6"/>
      <c r="D168" s="83"/>
      <c r="E168" s="83"/>
      <c r="F168" s="83"/>
      <c r="G168" s="83"/>
      <c r="H168" s="6"/>
      <c r="I168" s="84"/>
      <c r="J168" s="84"/>
      <c r="N168" s="121"/>
    </row>
    <row r="169" spans="2:14" s="2" customFormat="1" x14ac:dyDescent="0.2">
      <c r="B169" s="6"/>
      <c r="C169" s="6"/>
      <c r="D169" s="83"/>
      <c r="E169" s="83"/>
      <c r="F169" s="83"/>
      <c r="G169" s="83"/>
      <c r="H169" s="6"/>
      <c r="I169" s="84"/>
      <c r="J169" s="84"/>
      <c r="N169" s="121"/>
    </row>
    <row r="170" spans="2:14" s="2" customFormat="1" x14ac:dyDescent="0.2">
      <c r="B170" s="6"/>
      <c r="C170" s="6"/>
      <c r="D170" s="83"/>
      <c r="E170" s="83"/>
      <c r="F170" s="83"/>
      <c r="G170" s="83"/>
      <c r="H170" s="6"/>
      <c r="I170" s="84"/>
      <c r="J170" s="84"/>
      <c r="N170" s="121"/>
    </row>
    <row r="171" spans="2:14" s="2" customFormat="1" x14ac:dyDescent="0.2">
      <c r="B171" s="6"/>
      <c r="C171" s="6"/>
      <c r="D171" s="83"/>
      <c r="E171" s="83"/>
      <c r="F171" s="83"/>
      <c r="G171" s="83"/>
      <c r="H171" s="6"/>
      <c r="I171" s="84"/>
      <c r="J171" s="84"/>
      <c r="N171" s="121"/>
    </row>
    <row r="172" spans="2:14" s="2" customFormat="1" x14ac:dyDescent="0.2">
      <c r="B172" s="6"/>
      <c r="C172" s="6"/>
      <c r="D172" s="83"/>
      <c r="E172" s="83"/>
      <c r="F172" s="83"/>
      <c r="G172" s="83"/>
      <c r="H172" s="6"/>
      <c r="I172" s="84"/>
      <c r="J172" s="84"/>
      <c r="N172" s="121"/>
    </row>
    <row r="173" spans="2:14" s="2" customFormat="1" x14ac:dyDescent="0.2">
      <c r="B173" s="6"/>
      <c r="C173" s="6"/>
      <c r="D173" s="83"/>
      <c r="E173" s="83"/>
      <c r="F173" s="83"/>
      <c r="G173" s="83"/>
      <c r="H173" s="6"/>
      <c r="I173" s="84"/>
      <c r="J173" s="84"/>
      <c r="N173" s="121"/>
    </row>
    <row r="174" spans="2:14" s="2" customFormat="1" x14ac:dyDescent="0.2">
      <c r="B174" s="6"/>
      <c r="C174" s="6"/>
      <c r="D174" s="83"/>
      <c r="E174" s="83"/>
      <c r="F174" s="83"/>
      <c r="G174" s="83"/>
      <c r="H174" s="6"/>
      <c r="I174" s="84"/>
      <c r="J174" s="84"/>
      <c r="N174" s="121"/>
    </row>
    <row r="175" spans="2:14" s="2" customFormat="1" x14ac:dyDescent="0.2">
      <c r="B175" s="6"/>
      <c r="C175" s="6"/>
      <c r="D175" s="83"/>
      <c r="E175" s="83"/>
      <c r="F175" s="83"/>
      <c r="G175" s="83"/>
      <c r="H175" s="6"/>
      <c r="I175" s="84"/>
      <c r="J175" s="84"/>
      <c r="N175" s="121"/>
    </row>
    <row r="176" spans="2:14" s="2" customFormat="1" x14ac:dyDescent="0.2">
      <c r="B176" s="6"/>
      <c r="C176" s="6"/>
      <c r="D176" s="83"/>
      <c r="E176" s="83"/>
      <c r="F176" s="83"/>
      <c r="G176" s="83"/>
      <c r="H176" s="6"/>
      <c r="I176" s="84"/>
      <c r="J176" s="84"/>
      <c r="N176" s="121"/>
    </row>
    <row r="177" spans="2:14" s="2" customFormat="1" x14ac:dyDescent="0.2">
      <c r="B177" s="6"/>
      <c r="C177" s="6"/>
      <c r="D177" s="83"/>
      <c r="E177" s="83"/>
      <c r="F177" s="83"/>
      <c r="G177" s="83"/>
      <c r="H177" s="6"/>
      <c r="I177" s="84"/>
      <c r="J177" s="84"/>
      <c r="N177" s="121"/>
    </row>
    <row r="178" spans="2:14" s="2" customFormat="1" x14ac:dyDescent="0.2">
      <c r="B178" s="6"/>
      <c r="C178" s="6"/>
      <c r="D178" s="83"/>
      <c r="E178" s="83"/>
      <c r="F178" s="83"/>
      <c r="G178" s="83"/>
      <c r="H178" s="6"/>
      <c r="I178" s="84"/>
      <c r="J178" s="84"/>
      <c r="N178" s="121"/>
    </row>
    <row r="179" spans="2:14" s="2" customFormat="1" x14ac:dyDescent="0.2">
      <c r="B179" s="6"/>
      <c r="C179" s="6"/>
      <c r="D179" s="83"/>
      <c r="E179" s="83"/>
      <c r="F179" s="83"/>
      <c r="G179" s="83"/>
      <c r="H179" s="6"/>
      <c r="I179" s="84"/>
      <c r="J179" s="84"/>
      <c r="N179" s="121"/>
    </row>
    <row r="180" spans="2:14" s="2" customFormat="1" x14ac:dyDescent="0.2">
      <c r="B180" s="6"/>
      <c r="C180" s="6"/>
      <c r="D180" s="83"/>
      <c r="E180" s="83"/>
      <c r="F180" s="83"/>
      <c r="G180" s="83"/>
      <c r="H180" s="6"/>
      <c r="I180" s="84"/>
      <c r="J180" s="84"/>
      <c r="N180" s="121"/>
    </row>
    <row r="181" spans="2:14" s="2" customFormat="1" x14ac:dyDescent="0.2">
      <c r="B181" s="6"/>
      <c r="C181" s="6"/>
      <c r="D181" s="83"/>
      <c r="E181" s="83"/>
      <c r="F181" s="83"/>
      <c r="G181" s="83"/>
      <c r="H181" s="6"/>
      <c r="I181" s="84"/>
      <c r="J181" s="84"/>
      <c r="N181" s="121"/>
    </row>
    <row r="182" spans="2:14" s="2" customFormat="1" x14ac:dyDescent="0.2">
      <c r="B182" s="6"/>
      <c r="C182" s="6"/>
      <c r="D182" s="83"/>
      <c r="E182" s="83"/>
      <c r="F182" s="83"/>
      <c r="G182" s="83"/>
      <c r="H182" s="6"/>
      <c r="I182" s="84"/>
      <c r="J182" s="84"/>
      <c r="N182" s="121"/>
    </row>
    <row r="183" spans="2:14" s="2" customFormat="1" x14ac:dyDescent="0.2">
      <c r="B183" s="6"/>
      <c r="C183" s="6"/>
      <c r="D183" s="83"/>
      <c r="E183" s="83"/>
      <c r="F183" s="83"/>
      <c r="G183" s="83"/>
      <c r="H183" s="6"/>
      <c r="I183" s="84"/>
      <c r="J183" s="84"/>
      <c r="N183" s="121"/>
    </row>
    <row r="184" spans="2:14" s="2" customFormat="1" x14ac:dyDescent="0.2">
      <c r="B184" s="6"/>
      <c r="C184" s="6"/>
      <c r="D184" s="83"/>
      <c r="E184" s="83"/>
      <c r="F184" s="83"/>
      <c r="G184" s="83"/>
      <c r="H184" s="6"/>
      <c r="I184" s="84"/>
      <c r="J184" s="84"/>
      <c r="N184" s="121"/>
    </row>
    <row r="185" spans="2:14" s="2" customFormat="1" x14ac:dyDescent="0.2">
      <c r="B185" s="6"/>
      <c r="C185" s="6"/>
      <c r="D185" s="83"/>
      <c r="E185" s="83"/>
      <c r="F185" s="83"/>
      <c r="G185" s="83"/>
      <c r="H185" s="6"/>
      <c r="I185" s="84"/>
      <c r="J185" s="84"/>
      <c r="N185" s="121"/>
    </row>
    <row r="186" spans="2:14" s="2" customFormat="1" x14ac:dyDescent="0.2">
      <c r="B186" s="6"/>
      <c r="C186" s="6"/>
      <c r="D186" s="83"/>
      <c r="E186" s="83"/>
      <c r="F186" s="83"/>
      <c r="G186" s="83"/>
      <c r="H186" s="6"/>
      <c r="I186" s="84"/>
      <c r="J186" s="84"/>
      <c r="N186" s="121"/>
    </row>
    <row r="187" spans="2:14" s="2" customFormat="1" x14ac:dyDescent="0.2">
      <c r="B187" s="6"/>
      <c r="C187" s="6"/>
      <c r="D187" s="83"/>
      <c r="E187" s="83"/>
      <c r="F187" s="83"/>
      <c r="G187" s="83"/>
      <c r="H187" s="6"/>
      <c r="I187" s="84"/>
      <c r="J187" s="84"/>
      <c r="N187" s="121"/>
    </row>
    <row r="188" spans="2:14" s="2" customFormat="1" x14ac:dyDescent="0.2">
      <c r="B188" s="6"/>
      <c r="C188" s="6"/>
      <c r="D188" s="83"/>
      <c r="E188" s="83"/>
      <c r="F188" s="83"/>
      <c r="G188" s="83"/>
      <c r="H188" s="6"/>
      <c r="I188" s="84"/>
      <c r="J188" s="84"/>
      <c r="N188" s="121"/>
    </row>
    <row r="189" spans="2:14" s="2" customFormat="1" x14ac:dyDescent="0.2">
      <c r="B189" s="6"/>
      <c r="C189" s="6"/>
      <c r="D189" s="83"/>
      <c r="E189" s="83"/>
      <c r="F189" s="83"/>
      <c r="G189" s="83"/>
      <c r="H189" s="6"/>
      <c r="I189" s="84"/>
      <c r="J189" s="84"/>
      <c r="N189" s="121"/>
    </row>
    <row r="190" spans="2:14" s="2" customFormat="1" x14ac:dyDescent="0.2">
      <c r="B190" s="6"/>
      <c r="C190" s="6"/>
      <c r="D190" s="83"/>
      <c r="E190" s="83"/>
      <c r="F190" s="83"/>
      <c r="G190" s="83"/>
      <c r="H190" s="6"/>
      <c r="I190" s="84"/>
      <c r="J190" s="84"/>
      <c r="N190" s="121"/>
    </row>
    <row r="191" spans="2:14" s="2" customFormat="1" x14ac:dyDescent="0.2">
      <c r="B191" s="6"/>
      <c r="C191" s="6"/>
      <c r="D191" s="83"/>
      <c r="E191" s="83"/>
      <c r="F191" s="83"/>
      <c r="G191" s="83"/>
      <c r="H191" s="6"/>
      <c r="I191" s="84"/>
      <c r="J191" s="84"/>
      <c r="N191" s="121"/>
    </row>
    <row r="192" spans="2:14" s="2" customFormat="1" x14ac:dyDescent="0.2">
      <c r="B192" s="6"/>
      <c r="C192" s="6"/>
      <c r="D192" s="83"/>
      <c r="E192" s="83"/>
      <c r="F192" s="83"/>
      <c r="G192" s="83"/>
      <c r="H192" s="6"/>
      <c r="I192" s="84"/>
      <c r="J192" s="84"/>
      <c r="N192" s="121"/>
    </row>
    <row r="193" spans="2:14" s="2" customFormat="1" x14ac:dyDescent="0.2">
      <c r="B193" s="6"/>
      <c r="C193" s="6"/>
      <c r="D193" s="83"/>
      <c r="E193" s="83"/>
      <c r="F193" s="83"/>
      <c r="G193" s="83"/>
      <c r="H193" s="6"/>
      <c r="I193" s="84"/>
      <c r="J193" s="84"/>
      <c r="N193" s="121"/>
    </row>
    <row r="194" spans="2:14" s="2" customFormat="1" x14ac:dyDescent="0.2">
      <c r="B194" s="6"/>
      <c r="C194" s="6"/>
      <c r="D194" s="83"/>
      <c r="E194" s="83"/>
      <c r="F194" s="83"/>
      <c r="G194" s="83"/>
      <c r="H194" s="6"/>
      <c r="I194" s="84"/>
      <c r="J194" s="84"/>
      <c r="N194" s="121"/>
    </row>
    <row r="195" spans="2:14" s="2" customFormat="1" x14ac:dyDescent="0.2">
      <c r="B195" s="6"/>
      <c r="C195" s="6"/>
      <c r="D195" s="83"/>
      <c r="E195" s="83"/>
      <c r="F195" s="83"/>
      <c r="G195" s="83"/>
      <c r="H195" s="6"/>
      <c r="I195" s="84"/>
      <c r="J195" s="84"/>
      <c r="N195" s="121"/>
    </row>
    <row r="196" spans="2:14" s="2" customFormat="1" x14ac:dyDescent="0.2">
      <c r="B196" s="6"/>
      <c r="C196" s="6"/>
      <c r="D196" s="83"/>
      <c r="E196" s="83"/>
      <c r="F196" s="83"/>
      <c r="G196" s="83"/>
      <c r="H196" s="6"/>
      <c r="I196" s="84"/>
      <c r="J196" s="84"/>
      <c r="N196" s="121"/>
    </row>
    <row r="197" spans="2:14" s="2" customFormat="1" x14ac:dyDescent="0.2">
      <c r="B197" s="6"/>
      <c r="C197" s="6"/>
      <c r="D197" s="83"/>
      <c r="E197" s="83"/>
      <c r="F197" s="83"/>
      <c r="G197" s="83"/>
      <c r="H197" s="6"/>
      <c r="I197" s="84"/>
      <c r="J197" s="84"/>
      <c r="N197" s="121"/>
    </row>
    <row r="198" spans="2:14" s="2" customFormat="1" x14ac:dyDescent="0.2">
      <c r="B198" s="6"/>
      <c r="C198" s="6"/>
      <c r="D198" s="83"/>
      <c r="E198" s="83"/>
      <c r="F198" s="83"/>
      <c r="G198" s="83"/>
      <c r="H198" s="6"/>
      <c r="I198" s="84"/>
      <c r="J198" s="84"/>
      <c r="N198" s="121"/>
    </row>
    <row r="199" spans="2:14" s="2" customFormat="1" x14ac:dyDescent="0.2">
      <c r="B199" s="6"/>
      <c r="C199" s="6"/>
      <c r="D199" s="83"/>
      <c r="E199" s="83"/>
      <c r="F199" s="83"/>
      <c r="G199" s="83"/>
      <c r="H199" s="6"/>
      <c r="I199" s="84"/>
      <c r="J199" s="84"/>
      <c r="N199" s="121"/>
    </row>
    <row r="200" spans="2:14" s="2" customFormat="1" x14ac:dyDescent="0.2">
      <c r="B200" s="6"/>
      <c r="C200" s="6"/>
      <c r="D200" s="83"/>
      <c r="E200" s="83"/>
      <c r="F200" s="83"/>
      <c r="G200" s="83"/>
      <c r="H200" s="6"/>
      <c r="I200" s="84"/>
      <c r="J200" s="84"/>
      <c r="N200" s="121"/>
    </row>
    <row r="201" spans="2:14" s="2" customFormat="1" x14ac:dyDescent="0.2">
      <c r="B201" s="6"/>
      <c r="C201" s="6"/>
      <c r="D201" s="83"/>
      <c r="E201" s="83"/>
      <c r="F201" s="83"/>
      <c r="G201" s="83"/>
      <c r="H201" s="6"/>
      <c r="I201" s="84"/>
      <c r="J201" s="84"/>
      <c r="N201" s="121"/>
    </row>
    <row r="202" spans="2:14" s="2" customFormat="1" x14ac:dyDescent="0.2">
      <c r="B202" s="6"/>
      <c r="C202" s="6"/>
      <c r="D202" s="83"/>
      <c r="E202" s="83"/>
      <c r="F202" s="83"/>
      <c r="G202" s="83"/>
      <c r="H202" s="6"/>
      <c r="I202" s="84"/>
      <c r="J202" s="84"/>
      <c r="N202" s="121"/>
    </row>
    <row r="203" spans="2:14" s="2" customFormat="1" x14ac:dyDescent="0.2">
      <c r="B203" s="6"/>
      <c r="C203" s="6"/>
      <c r="D203" s="83"/>
      <c r="E203" s="83"/>
      <c r="F203" s="83"/>
      <c r="G203" s="83"/>
      <c r="H203" s="6"/>
      <c r="I203" s="84"/>
      <c r="J203" s="84"/>
      <c r="N203" s="121"/>
    </row>
    <row r="204" spans="2:14" s="2" customFormat="1" x14ac:dyDescent="0.2">
      <c r="B204" s="6"/>
      <c r="C204" s="6"/>
      <c r="D204" s="83"/>
      <c r="E204" s="83"/>
      <c r="F204" s="83"/>
      <c r="G204" s="83"/>
      <c r="H204" s="6"/>
      <c r="I204" s="84"/>
      <c r="J204" s="84"/>
      <c r="N204" s="121"/>
    </row>
    <row r="205" spans="2:14" s="2" customFormat="1" x14ac:dyDescent="0.2">
      <c r="B205" s="6"/>
      <c r="C205" s="6"/>
      <c r="D205" s="83"/>
      <c r="E205" s="83"/>
      <c r="F205" s="83"/>
      <c r="G205" s="83"/>
      <c r="H205" s="6"/>
      <c r="I205" s="84"/>
      <c r="J205" s="84"/>
      <c r="N205" s="121"/>
    </row>
    <row r="206" spans="2:14" s="2" customFormat="1" x14ac:dyDescent="0.2">
      <c r="B206" s="6"/>
      <c r="C206" s="6"/>
      <c r="D206" s="83"/>
      <c r="E206" s="83"/>
      <c r="F206" s="83"/>
      <c r="G206" s="83"/>
      <c r="H206" s="6"/>
      <c r="I206" s="84"/>
      <c r="J206" s="84"/>
      <c r="N206" s="121"/>
    </row>
    <row r="207" spans="2:14" s="2" customFormat="1" x14ac:dyDescent="0.2">
      <c r="B207" s="6"/>
      <c r="C207" s="6"/>
      <c r="D207" s="83"/>
      <c r="E207" s="83"/>
      <c r="F207" s="83"/>
      <c r="G207" s="83"/>
      <c r="H207" s="6"/>
      <c r="I207" s="84"/>
      <c r="J207" s="84"/>
      <c r="N207" s="121"/>
    </row>
    <row r="208" spans="2:14" s="2" customFormat="1" x14ac:dyDescent="0.2">
      <c r="B208" s="6"/>
      <c r="C208" s="6"/>
      <c r="D208" s="83"/>
      <c r="E208" s="83"/>
      <c r="F208" s="83"/>
      <c r="G208" s="83"/>
      <c r="H208" s="6"/>
      <c r="I208" s="84"/>
      <c r="J208" s="84"/>
      <c r="N208" s="121"/>
    </row>
    <row r="209" spans="2:14" s="2" customFormat="1" x14ac:dyDescent="0.2">
      <c r="B209" s="6"/>
      <c r="C209" s="6"/>
      <c r="D209" s="83"/>
      <c r="E209" s="83"/>
      <c r="F209" s="83"/>
      <c r="G209" s="83"/>
      <c r="H209" s="6"/>
      <c r="I209" s="84"/>
      <c r="J209" s="84"/>
      <c r="N209" s="121"/>
    </row>
    <row r="210" spans="2:14" s="2" customFormat="1" x14ac:dyDescent="0.2">
      <c r="B210" s="6"/>
      <c r="C210" s="6"/>
      <c r="D210" s="83"/>
      <c r="E210" s="83"/>
      <c r="F210" s="83"/>
      <c r="G210" s="83"/>
      <c r="H210" s="6"/>
      <c r="I210" s="84"/>
      <c r="J210" s="84"/>
      <c r="N210" s="121"/>
    </row>
    <row r="211" spans="2:14" s="2" customFormat="1" x14ac:dyDescent="0.2">
      <c r="B211" s="6"/>
      <c r="C211" s="6"/>
      <c r="D211" s="83"/>
      <c r="E211" s="83"/>
      <c r="F211" s="83"/>
      <c r="G211" s="83"/>
      <c r="H211" s="6"/>
      <c r="I211" s="84"/>
      <c r="J211" s="84"/>
      <c r="N211" s="121"/>
    </row>
    <row r="212" spans="2:14" s="2" customFormat="1" x14ac:dyDescent="0.2">
      <c r="B212" s="6"/>
      <c r="C212" s="6"/>
      <c r="D212" s="83"/>
      <c r="E212" s="83"/>
      <c r="F212" s="83"/>
      <c r="G212" s="83"/>
      <c r="H212" s="6"/>
      <c r="I212" s="84"/>
      <c r="J212" s="84"/>
      <c r="N212" s="121"/>
    </row>
    <row r="213" spans="2:14" s="2" customFormat="1" x14ac:dyDescent="0.2">
      <c r="B213" s="6"/>
      <c r="C213" s="6"/>
      <c r="D213" s="83"/>
      <c r="E213" s="83"/>
      <c r="F213" s="83"/>
      <c r="G213" s="83"/>
      <c r="H213" s="6"/>
      <c r="I213" s="84"/>
      <c r="J213" s="84"/>
      <c r="N213" s="121"/>
    </row>
    <row r="214" spans="2:14" s="2" customFormat="1" x14ac:dyDescent="0.2">
      <c r="B214" s="6"/>
      <c r="C214" s="6"/>
      <c r="D214" s="83"/>
      <c r="E214" s="83"/>
      <c r="F214" s="83"/>
      <c r="G214" s="83"/>
      <c r="H214" s="6"/>
      <c r="I214" s="84"/>
      <c r="J214" s="84"/>
      <c r="N214" s="121"/>
    </row>
    <row r="215" spans="2:14" s="2" customFormat="1" x14ac:dyDescent="0.2">
      <c r="B215" s="6"/>
      <c r="C215" s="6"/>
      <c r="D215" s="83"/>
      <c r="E215" s="83"/>
      <c r="F215" s="83"/>
      <c r="G215" s="83"/>
      <c r="H215" s="6"/>
      <c r="I215" s="84"/>
      <c r="J215" s="84"/>
      <c r="N215" s="121"/>
    </row>
    <row r="216" spans="2:14" s="2" customFormat="1" x14ac:dyDescent="0.2">
      <c r="B216" s="6"/>
      <c r="C216" s="6"/>
      <c r="D216" s="83"/>
      <c r="E216" s="83"/>
      <c r="F216" s="83"/>
      <c r="G216" s="83"/>
      <c r="H216" s="6"/>
      <c r="I216" s="84"/>
      <c r="J216" s="84"/>
      <c r="N216" s="121"/>
    </row>
    <row r="217" spans="2:14" s="2" customFormat="1" x14ac:dyDescent="0.2">
      <c r="B217" s="6"/>
      <c r="C217" s="6"/>
      <c r="D217" s="83"/>
      <c r="E217" s="83"/>
      <c r="F217" s="83"/>
      <c r="G217" s="83"/>
      <c r="H217" s="6"/>
      <c r="I217" s="84"/>
      <c r="J217" s="84"/>
      <c r="N217" s="121"/>
    </row>
    <row r="218" spans="2:14" s="2" customFormat="1" x14ac:dyDescent="0.2">
      <c r="B218" s="6"/>
      <c r="C218" s="6"/>
      <c r="D218" s="83"/>
      <c r="E218" s="83"/>
      <c r="F218" s="83"/>
      <c r="G218" s="83"/>
      <c r="H218" s="6"/>
      <c r="I218" s="84"/>
      <c r="J218" s="84"/>
      <c r="N218" s="121"/>
    </row>
    <row r="219" spans="2:14" s="2" customFormat="1" x14ac:dyDescent="0.2">
      <c r="B219" s="6"/>
      <c r="C219" s="6"/>
      <c r="D219" s="83"/>
      <c r="E219" s="83"/>
      <c r="F219" s="83"/>
      <c r="G219" s="83"/>
      <c r="H219" s="6"/>
      <c r="I219" s="84"/>
      <c r="J219" s="84"/>
      <c r="N219" s="121"/>
    </row>
    <row r="220" spans="2:14" s="2" customFormat="1" x14ac:dyDescent="0.2">
      <c r="B220" s="6"/>
      <c r="C220" s="6"/>
      <c r="D220" s="83"/>
      <c r="E220" s="83"/>
      <c r="F220" s="83"/>
      <c r="G220" s="83"/>
      <c r="H220" s="6"/>
      <c r="I220" s="84"/>
      <c r="J220" s="84"/>
      <c r="N220" s="121"/>
    </row>
    <row r="221" spans="2:14" s="2" customFormat="1" x14ac:dyDescent="0.2">
      <c r="B221" s="6"/>
      <c r="C221" s="6"/>
      <c r="D221" s="83"/>
      <c r="E221" s="83"/>
      <c r="F221" s="83"/>
      <c r="G221" s="83"/>
      <c r="H221" s="6"/>
      <c r="I221" s="84"/>
      <c r="J221" s="84"/>
      <c r="N221" s="121"/>
    </row>
    <row r="222" spans="2:14" s="2" customFormat="1" x14ac:dyDescent="0.2">
      <c r="B222" s="6"/>
      <c r="C222" s="6"/>
      <c r="D222" s="83"/>
      <c r="E222" s="83"/>
      <c r="F222" s="83"/>
      <c r="G222" s="83"/>
      <c r="H222" s="6"/>
      <c r="I222" s="84"/>
      <c r="J222" s="84"/>
      <c r="N222" s="121"/>
    </row>
    <row r="223" spans="2:14" s="2" customFormat="1" x14ac:dyDescent="0.2">
      <c r="B223" s="6"/>
      <c r="C223" s="6"/>
      <c r="D223" s="83"/>
      <c r="E223" s="83"/>
      <c r="F223" s="83"/>
      <c r="G223" s="83"/>
      <c r="H223" s="6"/>
      <c r="I223" s="84"/>
      <c r="J223" s="84"/>
      <c r="N223" s="121"/>
    </row>
    <row r="224" spans="2:14" s="2" customFormat="1" x14ac:dyDescent="0.2">
      <c r="B224" s="6"/>
      <c r="C224" s="6"/>
      <c r="D224" s="83"/>
      <c r="E224" s="83"/>
      <c r="F224" s="83"/>
      <c r="G224" s="83"/>
      <c r="H224" s="6"/>
      <c r="I224" s="84"/>
      <c r="J224" s="84"/>
      <c r="N224" s="121"/>
    </row>
    <row r="225" spans="2:14" s="2" customFormat="1" x14ac:dyDescent="0.2">
      <c r="B225" s="6"/>
      <c r="C225" s="6"/>
      <c r="D225" s="83"/>
      <c r="E225" s="83"/>
      <c r="F225" s="83"/>
      <c r="G225" s="83"/>
      <c r="H225" s="6"/>
      <c r="I225" s="84"/>
      <c r="J225" s="84"/>
      <c r="N225" s="121"/>
    </row>
    <row r="226" spans="2:14" s="2" customFormat="1" x14ac:dyDescent="0.2">
      <c r="B226" s="6"/>
      <c r="C226" s="6"/>
      <c r="D226" s="83"/>
      <c r="E226" s="83"/>
      <c r="F226" s="83"/>
      <c r="G226" s="83"/>
      <c r="H226" s="6"/>
      <c r="I226" s="84"/>
      <c r="J226" s="84"/>
      <c r="N226" s="121"/>
    </row>
    <row r="227" spans="2:14" s="2" customFormat="1" x14ac:dyDescent="0.2">
      <c r="B227" s="6"/>
      <c r="C227" s="6"/>
      <c r="D227" s="83"/>
      <c r="E227" s="83"/>
      <c r="F227" s="83"/>
      <c r="G227" s="83"/>
      <c r="H227" s="6"/>
      <c r="I227" s="84"/>
      <c r="J227" s="84"/>
      <c r="N227" s="121"/>
    </row>
    <row r="228" spans="2:14" s="2" customFormat="1" x14ac:dyDescent="0.2">
      <c r="B228" s="6"/>
      <c r="C228" s="6"/>
      <c r="D228" s="83"/>
      <c r="E228" s="83"/>
      <c r="F228" s="83"/>
      <c r="G228" s="83"/>
      <c r="H228" s="6"/>
      <c r="I228" s="84"/>
      <c r="J228" s="84"/>
      <c r="N228" s="121"/>
    </row>
    <row r="229" spans="2:14" s="2" customFormat="1" x14ac:dyDescent="0.2">
      <c r="B229" s="6"/>
      <c r="C229" s="6"/>
      <c r="D229" s="83"/>
      <c r="E229" s="83"/>
      <c r="F229" s="83"/>
      <c r="G229" s="83"/>
      <c r="H229" s="6"/>
      <c r="I229" s="84"/>
      <c r="J229" s="84"/>
      <c r="N229" s="121"/>
    </row>
    <row r="230" spans="2:14" s="2" customFormat="1" x14ac:dyDescent="0.2">
      <c r="B230" s="6"/>
      <c r="C230" s="6"/>
      <c r="D230" s="83"/>
      <c r="E230" s="83"/>
      <c r="F230" s="83"/>
      <c r="G230" s="83"/>
      <c r="H230" s="6"/>
      <c r="I230" s="84"/>
      <c r="J230" s="84"/>
      <c r="N230" s="121"/>
    </row>
    <row r="231" spans="2:14" s="2" customFormat="1" x14ac:dyDescent="0.2">
      <c r="B231" s="6"/>
      <c r="C231" s="6"/>
      <c r="D231" s="83"/>
      <c r="E231" s="83"/>
      <c r="F231" s="83"/>
      <c r="G231" s="83"/>
      <c r="H231" s="6"/>
      <c r="I231" s="84"/>
      <c r="J231" s="84"/>
      <c r="N231" s="121"/>
    </row>
    <row r="232" spans="2:14" s="2" customFormat="1" x14ac:dyDescent="0.2">
      <c r="B232" s="6"/>
      <c r="C232" s="6"/>
      <c r="D232" s="83"/>
      <c r="E232" s="83"/>
      <c r="F232" s="83"/>
      <c r="G232" s="83"/>
      <c r="H232" s="6"/>
      <c r="I232" s="84"/>
      <c r="J232" s="84"/>
      <c r="N232" s="121"/>
    </row>
    <row r="233" spans="2:14" s="2" customFormat="1" x14ac:dyDescent="0.2">
      <c r="B233" s="6"/>
      <c r="C233" s="6"/>
      <c r="D233" s="83"/>
      <c r="E233" s="83"/>
      <c r="F233" s="83"/>
      <c r="G233" s="83"/>
      <c r="H233" s="6"/>
      <c r="I233" s="84"/>
      <c r="J233" s="84"/>
      <c r="N233" s="121"/>
    </row>
    <row r="234" spans="2:14" s="2" customFormat="1" x14ac:dyDescent="0.2">
      <c r="B234" s="6"/>
      <c r="C234" s="6"/>
      <c r="D234" s="83"/>
      <c r="E234" s="83"/>
      <c r="F234" s="83"/>
      <c r="G234" s="83"/>
      <c r="H234" s="6"/>
      <c r="I234" s="84"/>
      <c r="J234" s="84"/>
      <c r="N234" s="121"/>
    </row>
    <row r="235" spans="2:14" s="2" customFormat="1" x14ac:dyDescent="0.2">
      <c r="B235" s="6"/>
      <c r="C235" s="6"/>
      <c r="D235" s="83"/>
      <c r="E235" s="83"/>
      <c r="F235" s="83"/>
      <c r="G235" s="83"/>
      <c r="H235" s="6"/>
      <c r="I235" s="84"/>
      <c r="J235" s="84"/>
      <c r="N235" s="121"/>
    </row>
    <row r="236" spans="2:14" s="2" customFormat="1" x14ac:dyDescent="0.2">
      <c r="B236" s="6"/>
      <c r="C236" s="6"/>
      <c r="D236" s="83"/>
      <c r="E236" s="83"/>
      <c r="F236" s="83"/>
      <c r="G236" s="83"/>
      <c r="H236" s="6"/>
      <c r="I236" s="84"/>
      <c r="J236" s="84"/>
      <c r="N236" s="121"/>
    </row>
    <row r="237" spans="2:14" s="2" customFormat="1" x14ac:dyDescent="0.2">
      <c r="B237" s="6"/>
      <c r="C237" s="6"/>
      <c r="D237" s="83"/>
      <c r="E237" s="83"/>
      <c r="F237" s="83"/>
      <c r="G237" s="83"/>
      <c r="H237" s="6"/>
      <c r="I237" s="84"/>
      <c r="J237" s="84"/>
      <c r="N237" s="121"/>
    </row>
    <row r="238" spans="2:14" s="2" customFormat="1" x14ac:dyDescent="0.2">
      <c r="B238" s="6"/>
      <c r="C238" s="6"/>
      <c r="D238" s="83"/>
      <c r="E238" s="83"/>
      <c r="F238" s="83"/>
      <c r="G238" s="83"/>
      <c r="H238" s="6"/>
      <c r="I238" s="84"/>
      <c r="J238" s="84"/>
      <c r="N238" s="121"/>
    </row>
    <row r="239" spans="2:14" s="2" customFormat="1" x14ac:dyDescent="0.2">
      <c r="B239" s="6"/>
      <c r="C239" s="6"/>
      <c r="D239" s="83"/>
      <c r="E239" s="83"/>
      <c r="F239" s="83"/>
      <c r="G239" s="83"/>
      <c r="H239" s="6"/>
      <c r="I239" s="84"/>
      <c r="J239" s="84"/>
      <c r="N239" s="121"/>
    </row>
    <row r="240" spans="2:14" s="2" customFormat="1" x14ac:dyDescent="0.2">
      <c r="B240" s="6"/>
      <c r="C240" s="6"/>
      <c r="D240" s="83"/>
      <c r="E240" s="83"/>
      <c r="F240" s="83"/>
      <c r="G240" s="83"/>
      <c r="H240" s="6"/>
      <c r="I240" s="84"/>
      <c r="J240" s="84"/>
      <c r="N240" s="121"/>
    </row>
    <row r="241" spans="2:14" s="2" customFormat="1" x14ac:dyDescent="0.2">
      <c r="B241" s="6"/>
      <c r="C241" s="6"/>
      <c r="D241" s="83"/>
      <c r="E241" s="83"/>
      <c r="F241" s="83"/>
      <c r="G241" s="83"/>
      <c r="H241" s="6"/>
      <c r="I241" s="84"/>
      <c r="J241" s="84"/>
      <c r="N241" s="121"/>
    </row>
    <row r="242" spans="2:14" s="2" customFormat="1" x14ac:dyDescent="0.2">
      <c r="B242" s="6"/>
      <c r="C242" s="6"/>
      <c r="D242" s="83"/>
      <c r="E242" s="83"/>
      <c r="F242" s="83"/>
      <c r="G242" s="83"/>
      <c r="H242" s="6"/>
      <c r="I242" s="84"/>
      <c r="J242" s="84"/>
      <c r="N242" s="121"/>
    </row>
    <row r="243" spans="2:14" s="2" customFormat="1" x14ac:dyDescent="0.2">
      <c r="B243" s="6"/>
      <c r="C243" s="6"/>
      <c r="D243" s="83"/>
      <c r="E243" s="83"/>
      <c r="F243" s="83"/>
      <c r="G243" s="83"/>
      <c r="H243" s="6"/>
      <c r="I243" s="84"/>
      <c r="J243" s="84"/>
      <c r="N243" s="121"/>
    </row>
    <row r="244" spans="2:14" s="2" customFormat="1" x14ac:dyDescent="0.2">
      <c r="B244" s="6"/>
      <c r="C244" s="6"/>
      <c r="D244" s="83"/>
      <c r="E244" s="83"/>
      <c r="F244" s="83"/>
      <c r="G244" s="83"/>
      <c r="H244" s="6"/>
      <c r="I244" s="84"/>
      <c r="J244" s="84"/>
      <c r="N244" s="121"/>
    </row>
    <row r="245" spans="2:14" s="2" customFormat="1" x14ac:dyDescent="0.2">
      <c r="B245" s="6"/>
      <c r="C245" s="6"/>
      <c r="D245" s="83"/>
      <c r="E245" s="83"/>
      <c r="F245" s="83"/>
      <c r="G245" s="83"/>
      <c r="H245" s="6"/>
      <c r="I245" s="84"/>
      <c r="J245" s="84"/>
      <c r="N245" s="121"/>
    </row>
    <row r="246" spans="2:14" s="2" customFormat="1" x14ac:dyDescent="0.2">
      <c r="B246" s="6"/>
      <c r="C246" s="6"/>
      <c r="D246" s="83"/>
      <c r="E246" s="83"/>
      <c r="F246" s="83"/>
      <c r="G246" s="83"/>
      <c r="H246" s="6"/>
      <c r="I246" s="84"/>
      <c r="J246" s="84"/>
      <c r="N246" s="121"/>
    </row>
    <row r="247" spans="2:14" s="2" customFormat="1" x14ac:dyDescent="0.2">
      <c r="B247" s="6"/>
      <c r="C247" s="6"/>
      <c r="D247" s="83"/>
      <c r="E247" s="83"/>
      <c r="F247" s="83"/>
      <c r="G247" s="83"/>
      <c r="H247" s="6"/>
      <c r="I247" s="84"/>
      <c r="J247" s="84"/>
      <c r="N247" s="121"/>
    </row>
    <row r="248" spans="2:14" s="2" customFormat="1" x14ac:dyDescent="0.2">
      <c r="B248" s="6"/>
      <c r="C248" s="6"/>
      <c r="D248" s="83"/>
      <c r="E248" s="83"/>
      <c r="F248" s="83"/>
      <c r="G248" s="83"/>
      <c r="H248" s="6"/>
      <c r="I248" s="84"/>
      <c r="J248" s="84"/>
      <c r="N248" s="121"/>
    </row>
    <row r="249" spans="2:14" s="2" customFormat="1" x14ac:dyDescent="0.2">
      <c r="B249" s="6"/>
      <c r="C249" s="6"/>
      <c r="D249" s="83"/>
      <c r="E249" s="83"/>
      <c r="F249" s="83"/>
      <c r="G249" s="83"/>
      <c r="H249" s="6"/>
      <c r="I249" s="84"/>
      <c r="J249" s="84"/>
      <c r="N249" s="121"/>
    </row>
    <row r="250" spans="2:14" s="2" customFormat="1" x14ac:dyDescent="0.2">
      <c r="B250" s="6"/>
      <c r="C250" s="6"/>
      <c r="D250" s="83"/>
      <c r="E250" s="83"/>
      <c r="F250" s="83"/>
      <c r="G250" s="83"/>
      <c r="H250" s="6"/>
      <c r="I250" s="84"/>
      <c r="J250" s="84"/>
      <c r="N250" s="121"/>
    </row>
    <row r="251" spans="2:14" s="2" customFormat="1" x14ac:dyDescent="0.2">
      <c r="B251" s="6"/>
      <c r="C251" s="6"/>
      <c r="D251" s="83"/>
      <c r="E251" s="83"/>
      <c r="F251" s="83"/>
      <c r="G251" s="83"/>
      <c r="H251" s="6"/>
      <c r="I251" s="84"/>
      <c r="J251" s="84"/>
      <c r="N251" s="121"/>
    </row>
    <row r="252" spans="2:14" s="2" customFormat="1" x14ac:dyDescent="0.2">
      <c r="B252" s="6"/>
      <c r="C252" s="6"/>
      <c r="D252" s="83"/>
      <c r="E252" s="83"/>
      <c r="F252" s="83"/>
      <c r="G252" s="83"/>
      <c r="H252" s="6"/>
      <c r="I252" s="84"/>
      <c r="J252" s="84"/>
      <c r="N252" s="121"/>
    </row>
    <row r="253" spans="2:14" s="2" customFormat="1" x14ac:dyDescent="0.2">
      <c r="B253" s="6"/>
      <c r="C253" s="6"/>
      <c r="D253" s="83"/>
      <c r="E253" s="83"/>
      <c r="F253" s="83"/>
      <c r="G253" s="83"/>
      <c r="H253" s="6"/>
      <c r="I253" s="84"/>
      <c r="J253" s="84"/>
      <c r="N253" s="121"/>
    </row>
    <row r="254" spans="2:14" s="2" customFormat="1" x14ac:dyDescent="0.2">
      <c r="B254" s="6"/>
      <c r="C254" s="6"/>
      <c r="D254" s="83"/>
      <c r="E254" s="83"/>
      <c r="F254" s="83"/>
      <c r="G254" s="83"/>
      <c r="H254" s="6"/>
      <c r="I254" s="84"/>
      <c r="J254" s="84"/>
      <c r="N254" s="121"/>
    </row>
    <row r="255" spans="2:14" s="2" customFormat="1" x14ac:dyDescent="0.2">
      <c r="B255" s="6"/>
      <c r="C255" s="6"/>
      <c r="D255" s="83"/>
      <c r="E255" s="83"/>
      <c r="F255" s="83"/>
      <c r="G255" s="83"/>
      <c r="H255" s="6"/>
      <c r="I255" s="84"/>
      <c r="J255" s="84"/>
      <c r="N255" s="121"/>
    </row>
    <row r="256" spans="2:14" s="2" customFormat="1" x14ac:dyDescent="0.2">
      <c r="B256" s="6"/>
      <c r="C256" s="6"/>
      <c r="D256" s="83"/>
      <c r="E256" s="83"/>
      <c r="F256" s="83"/>
      <c r="G256" s="83"/>
      <c r="H256" s="6"/>
      <c r="I256" s="84"/>
      <c r="J256" s="84"/>
      <c r="N256" s="121"/>
    </row>
    <row r="257" spans="2:14" s="2" customFormat="1" x14ac:dyDescent="0.2">
      <c r="B257" s="6"/>
      <c r="C257" s="6"/>
      <c r="D257" s="83"/>
      <c r="E257" s="83"/>
      <c r="F257" s="83"/>
      <c r="G257" s="83"/>
      <c r="H257" s="6"/>
      <c r="I257" s="84"/>
      <c r="J257" s="84"/>
      <c r="N257" s="121"/>
    </row>
    <row r="258" spans="2:14" s="2" customFormat="1" x14ac:dyDescent="0.2">
      <c r="B258" s="6"/>
      <c r="C258" s="6"/>
      <c r="D258" s="83"/>
      <c r="E258" s="83"/>
      <c r="F258" s="83"/>
      <c r="G258" s="83"/>
      <c r="H258" s="6"/>
      <c r="I258" s="84"/>
      <c r="J258" s="84"/>
      <c r="N258" s="121"/>
    </row>
    <row r="259" spans="2:14" s="2" customFormat="1" x14ac:dyDescent="0.2">
      <c r="B259" s="6"/>
      <c r="C259" s="6"/>
      <c r="D259" s="83"/>
      <c r="E259" s="83"/>
      <c r="F259" s="83"/>
      <c r="G259" s="83"/>
      <c r="H259" s="6"/>
      <c r="I259" s="84"/>
      <c r="J259" s="84"/>
      <c r="N259" s="121"/>
    </row>
    <row r="260" spans="2:14" s="2" customFormat="1" x14ac:dyDescent="0.2">
      <c r="B260" s="6"/>
      <c r="C260" s="6"/>
      <c r="D260" s="83"/>
      <c r="E260" s="83"/>
      <c r="F260" s="83"/>
      <c r="G260" s="83"/>
      <c r="H260" s="6"/>
      <c r="I260" s="84"/>
      <c r="J260" s="84"/>
      <c r="N260" s="121"/>
    </row>
    <row r="261" spans="2:14" s="2" customFormat="1" x14ac:dyDescent="0.2">
      <c r="B261" s="6"/>
      <c r="C261" s="6"/>
      <c r="D261" s="83"/>
      <c r="E261" s="83"/>
      <c r="F261" s="83"/>
      <c r="G261" s="83"/>
      <c r="H261" s="6"/>
      <c r="I261" s="84"/>
      <c r="J261" s="84"/>
      <c r="N261" s="121"/>
    </row>
    <row r="262" spans="2:14" s="2" customFormat="1" x14ac:dyDescent="0.2">
      <c r="B262" s="6"/>
      <c r="C262" s="6"/>
      <c r="D262" s="83"/>
      <c r="E262" s="83"/>
      <c r="F262" s="83"/>
      <c r="G262" s="83"/>
      <c r="H262" s="6"/>
      <c r="I262" s="84"/>
      <c r="J262" s="84"/>
      <c r="N262" s="121"/>
    </row>
    <row r="263" spans="2:14" s="2" customFormat="1" x14ac:dyDescent="0.2">
      <c r="B263" s="6"/>
      <c r="C263" s="6"/>
      <c r="D263" s="83"/>
      <c r="E263" s="83"/>
      <c r="F263" s="83"/>
      <c r="G263" s="83"/>
      <c r="H263" s="6"/>
      <c r="I263" s="84"/>
      <c r="J263" s="84"/>
      <c r="N263" s="121"/>
    </row>
    <row r="264" spans="2:14" s="2" customFormat="1" x14ac:dyDescent="0.2">
      <c r="B264" s="6"/>
      <c r="C264" s="6"/>
      <c r="D264" s="83"/>
      <c r="E264" s="83"/>
      <c r="F264" s="83"/>
      <c r="G264" s="83"/>
      <c r="H264" s="6"/>
      <c r="I264" s="84"/>
      <c r="J264" s="84"/>
      <c r="N264" s="121"/>
    </row>
    <row r="265" spans="2:14" s="2" customFormat="1" x14ac:dyDescent="0.2">
      <c r="B265" s="6"/>
      <c r="C265" s="6"/>
      <c r="D265" s="83"/>
      <c r="E265" s="83"/>
      <c r="F265" s="83"/>
      <c r="G265" s="83"/>
      <c r="H265" s="6"/>
      <c r="I265" s="84"/>
      <c r="J265" s="84"/>
      <c r="N265" s="121"/>
    </row>
    <row r="266" spans="2:14" s="2" customFormat="1" x14ac:dyDescent="0.2">
      <c r="B266" s="6"/>
      <c r="C266" s="6"/>
      <c r="D266" s="83"/>
      <c r="E266" s="83"/>
      <c r="F266" s="83"/>
      <c r="G266" s="83"/>
      <c r="H266" s="6"/>
      <c r="I266" s="84"/>
      <c r="J266" s="84"/>
      <c r="N266" s="121"/>
    </row>
    <row r="267" spans="2:14" s="2" customFormat="1" x14ac:dyDescent="0.2">
      <c r="B267" s="6"/>
      <c r="C267" s="6"/>
      <c r="D267" s="83"/>
      <c r="E267" s="83"/>
      <c r="F267" s="83"/>
      <c r="G267" s="83"/>
      <c r="H267" s="6"/>
      <c r="I267" s="84"/>
      <c r="J267" s="84"/>
      <c r="N267" s="121"/>
    </row>
    <row r="268" spans="2:14" s="2" customFormat="1" x14ac:dyDescent="0.2">
      <c r="B268" s="6"/>
      <c r="C268" s="6"/>
      <c r="D268" s="83"/>
      <c r="E268" s="83"/>
      <c r="F268" s="83"/>
      <c r="G268" s="83"/>
      <c r="H268" s="6"/>
      <c r="I268" s="84"/>
      <c r="J268" s="84"/>
      <c r="N268" s="121"/>
    </row>
    <row r="269" spans="2:14" s="2" customFormat="1" x14ac:dyDescent="0.2">
      <c r="B269" s="6"/>
      <c r="C269" s="6"/>
      <c r="D269" s="83"/>
      <c r="E269" s="83"/>
      <c r="F269" s="83"/>
      <c r="G269" s="83"/>
      <c r="H269" s="6"/>
      <c r="I269" s="84"/>
      <c r="J269" s="84"/>
      <c r="N269" s="121"/>
    </row>
    <row r="270" spans="2:14" s="2" customFormat="1" x14ac:dyDescent="0.2">
      <c r="B270" s="6"/>
      <c r="C270" s="6"/>
      <c r="D270" s="83"/>
      <c r="E270" s="83"/>
      <c r="F270" s="83"/>
      <c r="G270" s="83"/>
      <c r="H270" s="6"/>
      <c r="I270" s="84"/>
      <c r="J270" s="84"/>
      <c r="N270" s="121"/>
    </row>
    <row r="271" spans="2:14" s="2" customFormat="1" x14ac:dyDescent="0.2">
      <c r="B271" s="6"/>
      <c r="C271" s="6"/>
      <c r="D271" s="83"/>
      <c r="E271" s="83"/>
      <c r="F271" s="83"/>
      <c r="G271" s="83"/>
      <c r="H271" s="6"/>
      <c r="I271" s="84"/>
      <c r="J271" s="84"/>
      <c r="N271" s="121"/>
    </row>
    <row r="272" spans="2:14" s="2" customFormat="1" x14ac:dyDescent="0.2">
      <c r="B272" s="6"/>
      <c r="C272" s="6"/>
      <c r="D272" s="83"/>
      <c r="E272" s="83"/>
      <c r="F272" s="83"/>
      <c r="G272" s="83"/>
      <c r="H272" s="6"/>
      <c r="I272" s="84"/>
      <c r="J272" s="84"/>
      <c r="N272" s="121"/>
    </row>
    <row r="273" spans="2:14" s="2" customFormat="1" x14ac:dyDescent="0.2">
      <c r="B273" s="6"/>
      <c r="C273" s="6"/>
      <c r="D273" s="83"/>
      <c r="E273" s="83"/>
      <c r="F273" s="83"/>
      <c r="G273" s="83"/>
      <c r="H273" s="6"/>
      <c r="I273" s="84"/>
      <c r="J273" s="84"/>
      <c r="N273" s="121"/>
    </row>
    <row r="274" spans="2:14" s="2" customFormat="1" x14ac:dyDescent="0.2">
      <c r="B274" s="6"/>
      <c r="C274" s="6"/>
      <c r="D274" s="83"/>
      <c r="E274" s="83"/>
      <c r="F274" s="83"/>
      <c r="G274" s="83"/>
      <c r="H274" s="6"/>
      <c r="I274" s="84"/>
      <c r="J274" s="84"/>
      <c r="N274" s="121"/>
    </row>
    <row r="275" spans="2:14" s="2" customFormat="1" x14ac:dyDescent="0.2">
      <c r="B275" s="6"/>
      <c r="C275" s="6"/>
      <c r="D275" s="83"/>
      <c r="E275" s="83"/>
      <c r="F275" s="83"/>
      <c r="G275" s="83"/>
      <c r="H275" s="6"/>
      <c r="I275" s="84"/>
      <c r="J275" s="84"/>
      <c r="N275" s="121"/>
    </row>
    <row r="276" spans="2:14" s="2" customFormat="1" x14ac:dyDescent="0.2">
      <c r="B276" s="6"/>
      <c r="C276" s="6"/>
      <c r="D276" s="83"/>
      <c r="E276" s="83"/>
      <c r="F276" s="83"/>
      <c r="G276" s="83"/>
      <c r="H276" s="6"/>
      <c r="I276" s="84"/>
      <c r="J276" s="84"/>
      <c r="N276" s="121"/>
    </row>
    <row r="277" spans="2:14" s="2" customFormat="1" x14ac:dyDescent="0.2">
      <c r="B277" s="6"/>
      <c r="C277" s="6"/>
      <c r="D277" s="83"/>
      <c r="E277" s="83"/>
      <c r="F277" s="83"/>
      <c r="G277" s="83"/>
      <c r="H277" s="6"/>
      <c r="I277" s="84"/>
      <c r="J277" s="84"/>
      <c r="N277" s="121"/>
    </row>
    <row r="278" spans="2:14" s="2" customFormat="1" x14ac:dyDescent="0.2">
      <c r="B278" s="6"/>
      <c r="C278" s="6"/>
      <c r="D278" s="83"/>
      <c r="E278" s="83"/>
      <c r="F278" s="83"/>
      <c r="G278" s="83"/>
      <c r="H278" s="6"/>
      <c r="I278" s="84"/>
      <c r="J278" s="84"/>
      <c r="N278" s="121"/>
    </row>
    <row r="279" spans="2:14" s="2" customFormat="1" x14ac:dyDescent="0.2">
      <c r="B279" s="6"/>
      <c r="C279" s="6"/>
      <c r="D279" s="83"/>
      <c r="E279" s="83"/>
      <c r="F279" s="83"/>
      <c r="G279" s="83"/>
      <c r="H279" s="6"/>
      <c r="I279" s="84"/>
      <c r="J279" s="84"/>
      <c r="N279" s="121"/>
    </row>
    <row r="280" spans="2:14" s="2" customFormat="1" x14ac:dyDescent="0.2">
      <c r="B280" s="6"/>
      <c r="C280" s="6"/>
      <c r="D280" s="83"/>
      <c r="E280" s="83"/>
      <c r="F280" s="83"/>
      <c r="G280" s="83"/>
      <c r="H280" s="6"/>
      <c r="I280" s="84"/>
      <c r="J280" s="84"/>
      <c r="N280" s="121"/>
    </row>
    <row r="281" spans="2:14" s="2" customFormat="1" x14ac:dyDescent="0.2">
      <c r="B281" s="6"/>
      <c r="C281" s="6"/>
      <c r="D281" s="83"/>
      <c r="E281" s="83"/>
      <c r="F281" s="83"/>
      <c r="G281" s="83"/>
      <c r="H281" s="6"/>
      <c r="I281" s="84"/>
      <c r="J281" s="84"/>
      <c r="N281" s="121"/>
    </row>
    <row r="282" spans="2:14" s="2" customFormat="1" x14ac:dyDescent="0.2">
      <c r="B282" s="6"/>
      <c r="C282" s="6"/>
      <c r="D282" s="83"/>
      <c r="E282" s="83"/>
      <c r="F282" s="83"/>
      <c r="G282" s="83"/>
      <c r="H282" s="6"/>
      <c r="I282" s="84"/>
      <c r="J282" s="84"/>
      <c r="N282" s="121"/>
    </row>
    <row r="283" spans="2:14" s="2" customFormat="1" x14ac:dyDescent="0.2">
      <c r="B283" s="6"/>
      <c r="C283" s="6"/>
      <c r="D283" s="83"/>
      <c r="E283" s="83"/>
      <c r="F283" s="83"/>
      <c r="G283" s="83"/>
      <c r="H283" s="6"/>
      <c r="I283" s="84"/>
      <c r="J283" s="84"/>
      <c r="N283" s="121"/>
    </row>
    <row r="284" spans="2:14" s="2" customFormat="1" x14ac:dyDescent="0.2">
      <c r="B284" s="6"/>
      <c r="C284" s="6"/>
      <c r="D284" s="83"/>
      <c r="E284" s="83"/>
      <c r="F284" s="83"/>
      <c r="G284" s="83"/>
      <c r="H284" s="6"/>
      <c r="I284" s="84"/>
      <c r="J284" s="84"/>
      <c r="N284" s="121"/>
    </row>
    <row r="285" spans="2:14" s="2" customFormat="1" x14ac:dyDescent="0.2">
      <c r="B285" s="6"/>
      <c r="C285" s="6"/>
      <c r="D285" s="83"/>
      <c r="E285" s="83"/>
      <c r="F285" s="83"/>
      <c r="G285" s="83"/>
      <c r="H285" s="6"/>
      <c r="I285" s="84"/>
      <c r="J285" s="84"/>
      <c r="N285" s="121"/>
    </row>
    <row r="286" spans="2:14" s="2" customFormat="1" x14ac:dyDescent="0.2">
      <c r="B286" s="6"/>
      <c r="C286" s="6"/>
      <c r="D286" s="83"/>
      <c r="E286" s="83"/>
      <c r="F286" s="83"/>
      <c r="G286" s="83"/>
      <c r="H286" s="6"/>
      <c r="I286" s="84"/>
      <c r="J286" s="84"/>
      <c r="N286" s="121"/>
    </row>
    <row r="287" spans="2:14" s="2" customFormat="1" x14ac:dyDescent="0.2">
      <c r="B287" s="6"/>
      <c r="C287" s="6"/>
      <c r="D287" s="83"/>
      <c r="E287" s="83"/>
      <c r="F287" s="83"/>
      <c r="G287" s="83"/>
      <c r="H287" s="6"/>
      <c r="I287" s="84"/>
      <c r="J287" s="84"/>
      <c r="N287" s="121"/>
    </row>
    <row r="288" spans="2:14" s="2" customFormat="1" x14ac:dyDescent="0.2">
      <c r="B288" s="6"/>
      <c r="C288" s="6"/>
      <c r="D288" s="83"/>
      <c r="E288" s="83"/>
      <c r="F288" s="83"/>
      <c r="G288" s="83"/>
      <c r="H288" s="6"/>
      <c r="I288" s="84"/>
      <c r="J288" s="84"/>
      <c r="N288" s="121"/>
    </row>
    <row r="289" spans="2:14" s="2" customFormat="1" x14ac:dyDescent="0.2">
      <c r="B289" s="6"/>
      <c r="C289" s="6"/>
      <c r="D289" s="83"/>
      <c r="E289" s="83"/>
      <c r="F289" s="83"/>
      <c r="G289" s="83"/>
      <c r="H289" s="6"/>
      <c r="I289" s="84"/>
      <c r="J289" s="84"/>
      <c r="N289" s="121"/>
    </row>
    <row r="290" spans="2:14" s="2" customFormat="1" x14ac:dyDescent="0.2">
      <c r="B290" s="6"/>
      <c r="C290" s="6"/>
      <c r="D290" s="83"/>
      <c r="E290" s="83"/>
      <c r="F290" s="83"/>
      <c r="G290" s="83"/>
      <c r="H290" s="6"/>
      <c r="I290" s="84"/>
      <c r="J290" s="84"/>
      <c r="N290" s="121"/>
    </row>
    <row r="291" spans="2:14" s="2" customFormat="1" x14ac:dyDescent="0.2">
      <c r="B291" s="6"/>
      <c r="C291" s="6"/>
      <c r="D291" s="83"/>
      <c r="E291" s="83"/>
      <c r="F291" s="83"/>
      <c r="G291" s="83"/>
      <c r="H291" s="6"/>
      <c r="I291" s="84"/>
      <c r="J291" s="84"/>
      <c r="N291" s="121"/>
    </row>
    <row r="292" spans="2:14" s="2" customFormat="1" x14ac:dyDescent="0.2">
      <c r="B292" s="6"/>
      <c r="C292" s="6"/>
      <c r="D292" s="83"/>
      <c r="E292" s="83"/>
      <c r="F292" s="83"/>
      <c r="G292" s="83"/>
      <c r="H292" s="6"/>
      <c r="I292" s="84"/>
      <c r="J292" s="84"/>
      <c r="N292" s="121"/>
    </row>
    <row r="293" spans="2:14" s="2" customFormat="1" x14ac:dyDescent="0.2">
      <c r="B293" s="6"/>
      <c r="C293" s="6"/>
      <c r="D293" s="83"/>
      <c r="E293" s="83"/>
      <c r="F293" s="83"/>
      <c r="G293" s="83"/>
      <c r="H293" s="6"/>
      <c r="I293" s="84"/>
      <c r="J293" s="84"/>
      <c r="N293" s="121"/>
    </row>
    <row r="294" spans="2:14" s="2" customFormat="1" x14ac:dyDescent="0.2">
      <c r="B294" s="6"/>
      <c r="C294" s="6"/>
      <c r="D294" s="83"/>
      <c r="E294" s="83"/>
      <c r="F294" s="83"/>
      <c r="G294" s="83"/>
      <c r="H294" s="6"/>
      <c r="I294" s="84"/>
      <c r="J294" s="84"/>
      <c r="N294" s="121"/>
    </row>
    <row r="295" spans="2:14" s="2" customFormat="1" x14ac:dyDescent="0.2">
      <c r="B295" s="6"/>
      <c r="C295" s="6"/>
      <c r="D295" s="83"/>
      <c r="E295" s="83"/>
      <c r="F295" s="83"/>
      <c r="G295" s="83"/>
      <c r="H295" s="6"/>
      <c r="I295" s="84"/>
      <c r="J295" s="84"/>
      <c r="N295" s="121"/>
    </row>
    <row r="296" spans="2:14" s="2" customFormat="1" x14ac:dyDescent="0.2">
      <c r="B296" s="6"/>
      <c r="C296" s="6"/>
      <c r="D296" s="83"/>
      <c r="E296" s="83"/>
      <c r="F296" s="83"/>
      <c r="G296" s="83"/>
      <c r="H296" s="6"/>
      <c r="I296" s="84"/>
      <c r="J296" s="84"/>
      <c r="N296" s="121"/>
    </row>
    <row r="297" spans="2:14" s="2" customFormat="1" x14ac:dyDescent="0.2">
      <c r="B297" s="6"/>
      <c r="C297" s="6"/>
      <c r="D297" s="83"/>
      <c r="E297" s="83"/>
      <c r="F297" s="83"/>
      <c r="G297" s="83"/>
      <c r="H297" s="6"/>
      <c r="I297" s="84"/>
      <c r="J297" s="84"/>
      <c r="N297" s="121"/>
    </row>
    <row r="298" spans="2:14" s="2" customFormat="1" x14ac:dyDescent="0.2">
      <c r="B298" s="6"/>
      <c r="C298" s="6"/>
      <c r="D298" s="83"/>
      <c r="E298" s="83"/>
      <c r="F298" s="83"/>
      <c r="G298" s="83"/>
      <c r="H298" s="6"/>
      <c r="I298" s="84"/>
      <c r="J298" s="84"/>
      <c r="N298" s="121"/>
    </row>
    <row r="299" spans="2:14" s="2" customFormat="1" x14ac:dyDescent="0.2">
      <c r="B299" s="6"/>
      <c r="C299" s="6"/>
      <c r="D299" s="83"/>
      <c r="E299" s="83"/>
      <c r="F299" s="83"/>
      <c r="G299" s="83"/>
      <c r="H299" s="6"/>
      <c r="I299" s="84"/>
      <c r="J299" s="84"/>
      <c r="N299" s="121"/>
    </row>
    <row r="300" spans="2:14" s="2" customFormat="1" x14ac:dyDescent="0.2">
      <c r="B300" s="6"/>
      <c r="C300" s="6"/>
      <c r="D300" s="83"/>
      <c r="E300" s="83"/>
      <c r="F300" s="83"/>
      <c r="G300" s="83"/>
      <c r="H300" s="6"/>
      <c r="I300" s="84"/>
      <c r="J300" s="84"/>
      <c r="N300" s="121"/>
    </row>
    <row r="301" spans="2:14" s="2" customFormat="1" x14ac:dyDescent="0.2">
      <c r="B301" s="6"/>
      <c r="C301" s="6"/>
      <c r="D301" s="83"/>
      <c r="E301" s="83"/>
      <c r="F301" s="83"/>
      <c r="G301" s="83"/>
      <c r="H301" s="6"/>
      <c r="I301" s="84"/>
      <c r="J301" s="84"/>
      <c r="N301" s="121"/>
    </row>
    <row r="302" spans="2:14" s="2" customFormat="1" x14ac:dyDescent="0.2">
      <c r="B302" s="6"/>
      <c r="C302" s="6"/>
      <c r="D302" s="83"/>
      <c r="E302" s="83"/>
      <c r="F302" s="83"/>
      <c r="G302" s="83"/>
      <c r="H302" s="6"/>
      <c r="I302" s="84"/>
      <c r="J302" s="84"/>
      <c r="N302" s="121"/>
    </row>
    <row r="303" spans="2:14" s="2" customFormat="1" x14ac:dyDescent="0.2">
      <c r="B303" s="6"/>
      <c r="C303" s="6"/>
      <c r="D303" s="83"/>
      <c r="E303" s="83"/>
      <c r="F303" s="83"/>
      <c r="G303" s="83"/>
      <c r="H303" s="6"/>
      <c r="I303" s="84"/>
      <c r="J303" s="84"/>
      <c r="N303" s="121"/>
    </row>
    <row r="304" spans="2:14" s="2" customFormat="1" x14ac:dyDescent="0.2">
      <c r="B304" s="6"/>
      <c r="C304" s="6"/>
      <c r="D304" s="83"/>
      <c r="E304" s="83"/>
      <c r="F304" s="83"/>
      <c r="G304" s="83"/>
      <c r="H304" s="6"/>
      <c r="I304" s="84"/>
      <c r="J304" s="84"/>
      <c r="N304" s="121"/>
    </row>
    <row r="305" spans="2:14" s="2" customFormat="1" x14ac:dyDescent="0.2">
      <c r="B305" s="6"/>
      <c r="C305" s="6"/>
      <c r="D305" s="83"/>
      <c r="E305" s="83"/>
      <c r="F305" s="83"/>
      <c r="G305" s="83"/>
      <c r="H305" s="6"/>
      <c r="I305" s="84"/>
      <c r="J305" s="84"/>
      <c r="N305" s="121"/>
    </row>
    <row r="306" spans="2:14" s="2" customFormat="1" x14ac:dyDescent="0.2">
      <c r="B306" s="6"/>
      <c r="C306" s="6"/>
      <c r="D306" s="83"/>
      <c r="E306" s="83"/>
      <c r="F306" s="83"/>
      <c r="G306" s="83"/>
      <c r="H306" s="6"/>
      <c r="I306" s="84"/>
      <c r="J306" s="84"/>
      <c r="N306" s="121"/>
    </row>
    <row r="307" spans="2:14" s="2" customFormat="1" x14ac:dyDescent="0.2">
      <c r="B307" s="6"/>
      <c r="C307" s="6"/>
      <c r="D307" s="83"/>
      <c r="E307" s="83"/>
      <c r="F307" s="83"/>
      <c r="G307" s="83"/>
      <c r="H307" s="6"/>
      <c r="I307" s="84"/>
      <c r="J307" s="84"/>
      <c r="N307" s="121"/>
    </row>
    <row r="308" spans="2:14" s="2" customFormat="1" x14ac:dyDescent="0.2">
      <c r="B308" s="6"/>
      <c r="C308" s="6"/>
      <c r="D308" s="83"/>
      <c r="E308" s="83"/>
      <c r="F308" s="83"/>
      <c r="G308" s="83"/>
      <c r="H308" s="6"/>
      <c r="I308" s="84"/>
      <c r="J308" s="84"/>
      <c r="N308" s="121"/>
    </row>
    <row r="309" spans="2:14" s="2" customFormat="1" x14ac:dyDescent="0.2">
      <c r="B309" s="6"/>
      <c r="C309" s="6"/>
      <c r="D309" s="83"/>
      <c r="E309" s="83"/>
      <c r="F309" s="83"/>
      <c r="G309" s="83"/>
      <c r="H309" s="6"/>
      <c r="I309" s="84"/>
      <c r="J309" s="84"/>
      <c r="N309" s="121"/>
    </row>
    <row r="310" spans="2:14" s="2" customFormat="1" x14ac:dyDescent="0.2">
      <c r="B310" s="6"/>
      <c r="C310" s="6"/>
      <c r="D310" s="83"/>
      <c r="E310" s="83"/>
      <c r="F310" s="83"/>
      <c r="G310" s="83"/>
      <c r="H310" s="6"/>
      <c r="I310" s="84"/>
      <c r="J310" s="84"/>
      <c r="N310" s="121"/>
    </row>
    <row r="311" spans="2:14" s="2" customFormat="1" x14ac:dyDescent="0.2">
      <c r="B311" s="6"/>
      <c r="C311" s="6"/>
      <c r="D311" s="83"/>
      <c r="E311" s="83"/>
      <c r="F311" s="83"/>
      <c r="G311" s="83"/>
      <c r="H311" s="6"/>
      <c r="I311" s="84"/>
      <c r="J311" s="84"/>
      <c r="N311" s="121"/>
    </row>
    <row r="312" spans="2:14" s="2" customFormat="1" x14ac:dyDescent="0.2">
      <c r="B312" s="6"/>
      <c r="C312" s="6"/>
      <c r="D312" s="83"/>
      <c r="E312" s="83"/>
      <c r="F312" s="83"/>
      <c r="G312" s="83"/>
      <c r="H312" s="6"/>
      <c r="I312" s="84"/>
      <c r="J312" s="84"/>
      <c r="N312" s="121"/>
    </row>
    <row r="313" spans="2:14" s="2" customFormat="1" x14ac:dyDescent="0.2">
      <c r="B313" s="6"/>
      <c r="C313" s="6"/>
      <c r="D313" s="83"/>
      <c r="E313" s="83"/>
      <c r="F313" s="83"/>
      <c r="G313" s="83"/>
      <c r="H313" s="6"/>
      <c r="I313" s="84"/>
      <c r="J313" s="84"/>
      <c r="N313" s="121"/>
    </row>
    <row r="314" spans="2:14" s="2" customFormat="1" x14ac:dyDescent="0.2">
      <c r="B314" s="6"/>
      <c r="C314" s="6"/>
      <c r="D314" s="83"/>
      <c r="E314" s="83"/>
      <c r="F314" s="83"/>
      <c r="G314" s="83"/>
      <c r="H314" s="6"/>
      <c r="I314" s="84"/>
      <c r="J314" s="84"/>
      <c r="N314" s="121"/>
    </row>
    <row r="315" spans="2:14" s="2" customFormat="1" x14ac:dyDescent="0.2">
      <c r="B315" s="6"/>
      <c r="C315" s="6"/>
      <c r="D315" s="83"/>
      <c r="E315" s="83"/>
      <c r="F315" s="83"/>
      <c r="G315" s="83"/>
      <c r="H315" s="6"/>
      <c r="I315" s="84"/>
      <c r="J315" s="84"/>
      <c r="N315" s="121"/>
    </row>
    <row r="316" spans="2:14" s="2" customFormat="1" x14ac:dyDescent="0.2">
      <c r="B316" s="6"/>
      <c r="C316" s="6"/>
      <c r="D316" s="83"/>
      <c r="E316" s="83"/>
      <c r="F316" s="83"/>
      <c r="G316" s="83"/>
      <c r="H316" s="6"/>
      <c r="I316" s="84"/>
      <c r="J316" s="84"/>
      <c r="N316" s="121"/>
    </row>
    <row r="317" spans="2:14" s="2" customFormat="1" x14ac:dyDescent="0.2">
      <c r="B317" s="6"/>
      <c r="C317" s="6"/>
      <c r="D317" s="83"/>
      <c r="E317" s="83"/>
      <c r="F317" s="83"/>
      <c r="G317" s="83"/>
      <c r="H317" s="6"/>
      <c r="I317" s="84"/>
      <c r="J317" s="84"/>
      <c r="N317" s="121"/>
    </row>
    <row r="318" spans="2:14" s="2" customFormat="1" x14ac:dyDescent="0.2">
      <c r="B318" s="6"/>
      <c r="C318" s="6"/>
      <c r="D318" s="83"/>
      <c r="E318" s="83"/>
      <c r="F318" s="83"/>
      <c r="G318" s="83"/>
      <c r="H318" s="6"/>
      <c r="I318" s="84"/>
      <c r="J318" s="84"/>
      <c r="N318" s="121"/>
    </row>
    <row r="319" spans="2:14" s="2" customFormat="1" x14ac:dyDescent="0.2">
      <c r="B319" s="6"/>
      <c r="C319" s="6"/>
      <c r="D319" s="83"/>
      <c r="E319" s="83"/>
      <c r="F319" s="83"/>
      <c r="G319" s="83"/>
      <c r="H319" s="6"/>
      <c r="I319" s="84"/>
      <c r="J319" s="84"/>
      <c r="N319" s="121"/>
    </row>
    <row r="320" spans="2:14" s="2" customFormat="1" x14ac:dyDescent="0.2">
      <c r="B320" s="6"/>
      <c r="C320" s="6"/>
      <c r="D320" s="83"/>
      <c r="E320" s="83"/>
      <c r="F320" s="83"/>
      <c r="G320" s="83"/>
      <c r="H320" s="6"/>
      <c r="I320" s="84"/>
      <c r="J320" s="84"/>
      <c r="N320" s="121"/>
    </row>
    <row r="321" spans="2:14" s="2" customFormat="1" x14ac:dyDescent="0.2">
      <c r="B321" s="6"/>
      <c r="C321" s="6"/>
      <c r="D321" s="83"/>
      <c r="E321" s="83"/>
      <c r="F321" s="83"/>
      <c r="G321" s="83"/>
      <c r="H321" s="6"/>
      <c r="I321" s="84"/>
      <c r="J321" s="84"/>
      <c r="N321" s="121"/>
    </row>
    <row r="322" spans="2:14" s="2" customFormat="1" x14ac:dyDescent="0.2">
      <c r="B322" s="6"/>
      <c r="C322" s="6"/>
      <c r="D322" s="83"/>
      <c r="E322" s="83"/>
      <c r="F322" s="83"/>
      <c r="G322" s="83"/>
      <c r="H322" s="6"/>
      <c r="I322" s="84"/>
      <c r="J322" s="84"/>
      <c r="N322" s="121"/>
    </row>
    <row r="323" spans="2:14" s="2" customFormat="1" x14ac:dyDescent="0.2">
      <c r="B323" s="6"/>
      <c r="C323" s="6"/>
      <c r="D323" s="83"/>
      <c r="E323" s="83"/>
      <c r="F323" s="83"/>
      <c r="G323" s="83"/>
      <c r="H323" s="6"/>
      <c r="I323" s="84"/>
      <c r="J323" s="84"/>
      <c r="N323" s="121"/>
    </row>
    <row r="324" spans="2:14" s="2" customFormat="1" x14ac:dyDescent="0.2">
      <c r="B324" s="6"/>
      <c r="C324" s="6"/>
      <c r="D324" s="83"/>
      <c r="E324" s="83"/>
      <c r="F324" s="83"/>
      <c r="G324" s="83"/>
      <c r="H324" s="6"/>
      <c r="I324" s="84"/>
      <c r="J324" s="84"/>
      <c r="N324" s="121"/>
    </row>
    <row r="325" spans="2:14" s="2" customFormat="1" x14ac:dyDescent="0.2">
      <c r="B325" s="6"/>
      <c r="C325" s="6"/>
      <c r="D325" s="83"/>
      <c r="E325" s="83"/>
      <c r="F325" s="83"/>
      <c r="G325" s="83"/>
      <c r="H325" s="6"/>
      <c r="I325" s="84"/>
      <c r="J325" s="84"/>
      <c r="N325" s="121"/>
    </row>
    <row r="326" spans="2:14" s="2" customFormat="1" x14ac:dyDescent="0.2">
      <c r="B326" s="6"/>
      <c r="C326" s="6"/>
      <c r="D326" s="83"/>
      <c r="E326" s="83"/>
      <c r="F326" s="83"/>
      <c r="G326" s="83"/>
      <c r="H326" s="6"/>
      <c r="I326" s="84"/>
      <c r="J326" s="84"/>
      <c r="N326" s="121"/>
    </row>
    <row r="327" spans="2:14" s="2" customFormat="1" x14ac:dyDescent="0.2">
      <c r="B327" s="6"/>
      <c r="C327" s="6"/>
      <c r="D327" s="83"/>
      <c r="E327" s="83"/>
      <c r="F327" s="83"/>
      <c r="G327" s="83"/>
      <c r="H327" s="6"/>
      <c r="I327" s="84"/>
      <c r="J327" s="84"/>
      <c r="N327" s="121"/>
    </row>
    <row r="328" spans="2:14" s="2" customFormat="1" x14ac:dyDescent="0.2">
      <c r="B328" s="6"/>
      <c r="C328" s="6"/>
      <c r="D328" s="83"/>
      <c r="E328" s="83"/>
      <c r="F328" s="83"/>
      <c r="G328" s="83"/>
      <c r="H328" s="6"/>
      <c r="I328" s="84"/>
      <c r="J328" s="84"/>
      <c r="N328" s="121"/>
    </row>
    <row r="329" spans="2:14" s="2" customFormat="1" x14ac:dyDescent="0.2">
      <c r="B329" s="6"/>
      <c r="C329" s="6"/>
      <c r="D329" s="83"/>
      <c r="E329" s="83"/>
      <c r="F329" s="83"/>
      <c r="G329" s="83"/>
      <c r="H329" s="6"/>
      <c r="I329" s="84"/>
      <c r="J329" s="84"/>
      <c r="N329" s="121"/>
    </row>
    <row r="330" spans="2:14" s="2" customFormat="1" x14ac:dyDescent="0.2">
      <c r="B330" s="6"/>
      <c r="C330" s="6"/>
      <c r="D330" s="83"/>
      <c r="E330" s="83"/>
      <c r="F330" s="83"/>
      <c r="G330" s="83"/>
      <c r="H330" s="6"/>
      <c r="I330" s="84"/>
      <c r="J330" s="84"/>
      <c r="N330" s="121"/>
    </row>
    <row r="331" spans="2:14" s="2" customFormat="1" x14ac:dyDescent="0.2">
      <c r="B331" s="6"/>
      <c r="C331" s="6"/>
      <c r="D331" s="83"/>
      <c r="E331" s="83"/>
      <c r="F331" s="83"/>
      <c r="G331" s="83"/>
      <c r="H331" s="6"/>
      <c r="I331" s="84"/>
      <c r="J331" s="84"/>
      <c r="N331" s="121"/>
    </row>
    <row r="332" spans="2:14" s="2" customFormat="1" x14ac:dyDescent="0.2">
      <c r="B332" s="6"/>
      <c r="C332" s="6"/>
      <c r="D332" s="83"/>
      <c r="E332" s="83"/>
      <c r="F332" s="83"/>
      <c r="G332" s="83"/>
      <c r="H332" s="6"/>
      <c r="I332" s="84"/>
      <c r="J332" s="84"/>
      <c r="N332" s="121"/>
    </row>
    <row r="333" spans="2:14" s="2" customFormat="1" x14ac:dyDescent="0.2">
      <c r="B333" s="6"/>
      <c r="C333" s="6"/>
      <c r="D333" s="83"/>
      <c r="E333" s="83"/>
      <c r="F333" s="83"/>
      <c r="G333" s="83"/>
      <c r="H333" s="6"/>
      <c r="I333" s="84"/>
      <c r="J333" s="84"/>
      <c r="N333" s="121"/>
    </row>
    <row r="334" spans="2:14" s="2" customFormat="1" x14ac:dyDescent="0.2">
      <c r="B334" s="6"/>
      <c r="C334" s="6"/>
      <c r="D334" s="83"/>
      <c r="E334" s="83"/>
      <c r="F334" s="83"/>
      <c r="G334" s="83"/>
      <c r="H334" s="6"/>
      <c r="I334" s="84"/>
      <c r="J334" s="84"/>
      <c r="N334" s="121"/>
    </row>
    <row r="335" spans="2:14" s="2" customFormat="1" x14ac:dyDescent="0.2">
      <c r="B335" s="6"/>
      <c r="C335" s="6"/>
      <c r="D335" s="83"/>
      <c r="E335" s="83"/>
      <c r="F335" s="83"/>
      <c r="G335" s="83"/>
      <c r="H335" s="6"/>
      <c r="I335" s="84"/>
      <c r="J335" s="84"/>
      <c r="N335" s="121"/>
    </row>
    <row r="336" spans="2:14" s="2" customFormat="1" x14ac:dyDescent="0.2">
      <c r="B336" s="6"/>
      <c r="C336" s="6"/>
      <c r="D336" s="83"/>
      <c r="E336" s="83"/>
      <c r="F336" s="83"/>
      <c r="G336" s="83"/>
      <c r="H336" s="6"/>
      <c r="I336" s="84"/>
      <c r="J336" s="84"/>
      <c r="N336" s="121"/>
    </row>
    <row r="337" spans="2:14" s="2" customFormat="1" x14ac:dyDescent="0.2">
      <c r="B337" s="6"/>
      <c r="C337" s="6"/>
      <c r="D337" s="83"/>
      <c r="E337" s="83"/>
      <c r="F337" s="83"/>
      <c r="G337" s="83"/>
      <c r="H337" s="6"/>
      <c r="I337" s="84"/>
      <c r="J337" s="84"/>
      <c r="N337" s="121"/>
    </row>
    <row r="338" spans="2:14" s="2" customFormat="1" x14ac:dyDescent="0.2">
      <c r="B338" s="6"/>
      <c r="C338" s="6"/>
      <c r="D338" s="83"/>
      <c r="E338" s="83"/>
      <c r="F338" s="83"/>
      <c r="G338" s="83"/>
      <c r="H338" s="6"/>
      <c r="I338" s="84"/>
      <c r="J338" s="84"/>
      <c r="N338" s="121"/>
    </row>
    <row r="339" spans="2:14" s="2" customFormat="1" x14ac:dyDescent="0.2">
      <c r="B339" s="6"/>
      <c r="C339" s="6"/>
      <c r="D339" s="83"/>
      <c r="E339" s="83"/>
      <c r="F339" s="83"/>
      <c r="G339" s="83"/>
      <c r="H339" s="6"/>
      <c r="I339" s="84"/>
      <c r="J339" s="84"/>
      <c r="N339" s="121"/>
    </row>
    <row r="340" spans="2:14" s="2" customFormat="1" x14ac:dyDescent="0.2">
      <c r="B340" s="6"/>
      <c r="C340" s="6"/>
      <c r="D340" s="83"/>
      <c r="E340" s="83"/>
      <c r="F340" s="83"/>
      <c r="G340" s="83"/>
      <c r="H340" s="6"/>
      <c r="I340" s="84"/>
      <c r="J340" s="84"/>
      <c r="N340" s="121"/>
    </row>
    <row r="341" spans="2:14" s="2" customFormat="1" x14ac:dyDescent="0.2">
      <c r="B341" s="6"/>
      <c r="C341" s="6"/>
      <c r="D341" s="83"/>
      <c r="E341" s="83"/>
      <c r="F341" s="83"/>
      <c r="G341" s="83"/>
      <c r="H341" s="6"/>
      <c r="I341" s="84"/>
      <c r="J341" s="84"/>
      <c r="N341" s="121"/>
    </row>
    <row r="342" spans="2:14" s="2" customFormat="1" x14ac:dyDescent="0.2">
      <c r="B342" s="6"/>
      <c r="C342" s="6"/>
      <c r="D342" s="83"/>
      <c r="E342" s="83"/>
      <c r="F342" s="83"/>
      <c r="G342" s="83"/>
      <c r="H342" s="6"/>
      <c r="I342" s="84"/>
      <c r="J342" s="84"/>
      <c r="N342" s="121"/>
    </row>
    <row r="343" spans="2:14" s="2" customFormat="1" x14ac:dyDescent="0.2">
      <c r="B343" s="6"/>
      <c r="C343" s="6"/>
      <c r="D343" s="83"/>
      <c r="E343" s="83"/>
      <c r="F343" s="83"/>
      <c r="G343" s="83"/>
      <c r="H343" s="6"/>
      <c r="I343" s="84"/>
      <c r="J343" s="84"/>
      <c r="N343" s="121"/>
    </row>
    <row r="344" spans="2:14" s="2" customFormat="1" x14ac:dyDescent="0.2">
      <c r="B344" s="6"/>
      <c r="C344" s="6"/>
      <c r="D344" s="83"/>
      <c r="E344" s="83"/>
      <c r="F344" s="83"/>
      <c r="G344" s="83"/>
      <c r="H344" s="6"/>
      <c r="I344" s="84"/>
      <c r="J344" s="84"/>
      <c r="N344" s="121"/>
    </row>
    <row r="345" spans="2:14" s="2" customFormat="1" x14ac:dyDescent="0.2">
      <c r="B345" s="6"/>
      <c r="C345" s="6"/>
      <c r="D345" s="83"/>
      <c r="E345" s="83"/>
      <c r="F345" s="83"/>
      <c r="G345" s="83"/>
      <c r="H345" s="6"/>
      <c r="I345" s="84"/>
      <c r="J345" s="84"/>
      <c r="N345" s="121"/>
    </row>
    <row r="346" spans="2:14" s="2" customFormat="1" x14ac:dyDescent="0.2">
      <c r="B346" s="6"/>
      <c r="C346" s="6"/>
      <c r="D346" s="83"/>
      <c r="E346" s="83"/>
      <c r="F346" s="83"/>
      <c r="G346" s="83"/>
      <c r="H346" s="6"/>
      <c r="I346" s="84"/>
      <c r="J346" s="84"/>
      <c r="N346" s="121"/>
    </row>
    <row r="347" spans="2:14" s="2" customFormat="1" x14ac:dyDescent="0.2">
      <c r="B347" s="6"/>
      <c r="C347" s="6"/>
      <c r="D347" s="83"/>
      <c r="E347" s="83"/>
      <c r="F347" s="83"/>
      <c r="G347" s="83"/>
      <c r="H347" s="6"/>
      <c r="I347" s="84"/>
      <c r="J347" s="84"/>
      <c r="N347" s="121"/>
    </row>
    <row r="348" spans="2:14" s="2" customFormat="1" x14ac:dyDescent="0.2">
      <c r="B348" s="6"/>
      <c r="C348" s="6"/>
      <c r="D348" s="83"/>
      <c r="E348" s="83"/>
      <c r="F348" s="83"/>
      <c r="G348" s="83"/>
      <c r="H348" s="6"/>
      <c r="I348" s="84"/>
      <c r="J348" s="84"/>
      <c r="N348" s="121"/>
    </row>
    <row r="349" spans="2:14" s="2" customFormat="1" x14ac:dyDescent="0.2">
      <c r="B349" s="6"/>
      <c r="C349" s="6"/>
      <c r="D349" s="83"/>
      <c r="E349" s="83"/>
      <c r="F349" s="83"/>
      <c r="G349" s="83"/>
      <c r="H349" s="6"/>
      <c r="I349" s="84"/>
      <c r="J349" s="84"/>
      <c r="N349" s="121"/>
    </row>
    <row r="350" spans="2:14" s="2" customFormat="1" x14ac:dyDescent="0.2">
      <c r="B350" s="6"/>
      <c r="C350" s="6"/>
      <c r="D350" s="83"/>
      <c r="E350" s="83"/>
      <c r="F350" s="83"/>
      <c r="G350" s="83"/>
      <c r="H350" s="6"/>
      <c r="I350" s="84"/>
      <c r="J350" s="84"/>
      <c r="N350" s="121"/>
    </row>
    <row r="351" spans="2:14" s="2" customFormat="1" x14ac:dyDescent="0.2">
      <c r="B351" s="6"/>
      <c r="C351" s="6"/>
      <c r="D351" s="83"/>
      <c r="E351" s="83"/>
      <c r="F351" s="83"/>
      <c r="G351" s="83"/>
      <c r="H351" s="6"/>
      <c r="I351" s="84"/>
      <c r="J351" s="84"/>
      <c r="N351" s="121"/>
    </row>
    <row r="352" spans="2:14" s="2" customFormat="1" x14ac:dyDescent="0.2">
      <c r="B352" s="6"/>
      <c r="C352" s="6"/>
      <c r="D352" s="83"/>
      <c r="E352" s="83"/>
      <c r="F352" s="83"/>
      <c r="G352" s="83"/>
      <c r="H352" s="6"/>
      <c r="I352" s="84"/>
      <c r="J352" s="84"/>
      <c r="N352" s="121"/>
    </row>
    <row r="353" spans="2:14" s="2" customFormat="1" x14ac:dyDescent="0.2">
      <c r="B353" s="6"/>
      <c r="C353" s="6"/>
      <c r="D353" s="83"/>
      <c r="E353" s="83"/>
      <c r="F353" s="83"/>
      <c r="G353" s="83"/>
      <c r="H353" s="6"/>
      <c r="I353" s="84"/>
      <c r="J353" s="84"/>
      <c r="N353" s="121"/>
    </row>
    <row r="354" spans="2:14" s="2" customFormat="1" x14ac:dyDescent="0.2">
      <c r="B354" s="6"/>
      <c r="C354" s="6"/>
      <c r="D354" s="83"/>
      <c r="E354" s="83"/>
      <c r="F354" s="83"/>
      <c r="G354" s="83"/>
      <c r="H354" s="6"/>
      <c r="I354" s="84"/>
      <c r="J354" s="84"/>
      <c r="N354" s="121"/>
    </row>
    <row r="355" spans="2:14" s="2" customFormat="1" x14ac:dyDescent="0.2">
      <c r="B355" s="6"/>
      <c r="C355" s="6"/>
      <c r="D355" s="83"/>
      <c r="E355" s="83"/>
      <c r="F355" s="83"/>
      <c r="G355" s="83"/>
      <c r="H355" s="6"/>
      <c r="I355" s="84"/>
      <c r="J355" s="84"/>
      <c r="N355" s="121"/>
    </row>
    <row r="356" spans="2:14" s="2" customFormat="1" x14ac:dyDescent="0.2">
      <c r="B356" s="6"/>
      <c r="C356" s="6"/>
      <c r="D356" s="83"/>
      <c r="E356" s="83"/>
      <c r="F356" s="83"/>
      <c r="G356" s="83"/>
      <c r="H356" s="6"/>
      <c r="I356" s="84"/>
      <c r="J356" s="84"/>
      <c r="N356" s="121"/>
    </row>
    <row r="357" spans="2:14" s="2" customFormat="1" x14ac:dyDescent="0.2">
      <c r="B357" s="6"/>
      <c r="C357" s="6"/>
      <c r="D357" s="83"/>
      <c r="E357" s="83"/>
      <c r="F357" s="83"/>
      <c r="G357" s="83"/>
      <c r="H357" s="6"/>
      <c r="I357" s="84"/>
      <c r="J357" s="84"/>
      <c r="N357" s="121"/>
    </row>
    <row r="358" spans="2:14" s="2" customFormat="1" x14ac:dyDescent="0.2">
      <c r="B358" s="6"/>
      <c r="C358" s="6"/>
      <c r="D358" s="83"/>
      <c r="E358" s="83"/>
      <c r="F358" s="83"/>
      <c r="G358" s="83"/>
      <c r="H358" s="6"/>
      <c r="I358" s="84"/>
      <c r="J358" s="84"/>
      <c r="N358" s="121"/>
    </row>
    <row r="359" spans="2:14" s="2" customFormat="1" x14ac:dyDescent="0.2">
      <c r="B359" s="6"/>
      <c r="C359" s="6"/>
      <c r="D359" s="83"/>
      <c r="E359" s="83"/>
      <c r="F359" s="83"/>
      <c r="G359" s="83"/>
      <c r="H359" s="6"/>
      <c r="I359" s="84"/>
      <c r="J359" s="84"/>
      <c r="N359" s="121"/>
    </row>
    <row r="360" spans="2:14" s="2" customFormat="1" x14ac:dyDescent="0.2">
      <c r="B360" s="6"/>
      <c r="C360" s="6"/>
      <c r="D360" s="83"/>
      <c r="E360" s="83"/>
      <c r="F360" s="83"/>
      <c r="G360" s="83"/>
      <c r="H360" s="6"/>
      <c r="I360" s="84"/>
      <c r="J360" s="84"/>
      <c r="N360" s="121"/>
    </row>
    <row r="361" spans="2:14" s="2" customFormat="1" x14ac:dyDescent="0.2">
      <c r="B361" s="6"/>
      <c r="C361" s="6"/>
      <c r="D361" s="83"/>
      <c r="E361" s="83"/>
      <c r="F361" s="83"/>
      <c r="G361" s="83"/>
      <c r="H361" s="6"/>
      <c r="I361" s="84"/>
      <c r="J361" s="84"/>
      <c r="N361" s="121"/>
    </row>
    <row r="362" spans="2:14" s="2" customFormat="1" x14ac:dyDescent="0.2">
      <c r="B362" s="6"/>
      <c r="C362" s="6"/>
      <c r="D362" s="83"/>
      <c r="E362" s="83"/>
      <c r="F362" s="83"/>
      <c r="G362" s="83"/>
      <c r="H362" s="6"/>
      <c r="I362" s="84"/>
      <c r="J362" s="84"/>
      <c r="N362" s="121"/>
    </row>
    <row r="363" spans="2:14" s="2" customFormat="1" x14ac:dyDescent="0.2">
      <c r="B363" s="6"/>
      <c r="C363" s="6"/>
      <c r="D363" s="83"/>
      <c r="E363" s="83"/>
      <c r="F363" s="83"/>
      <c r="G363" s="83"/>
      <c r="H363" s="6"/>
      <c r="I363" s="84"/>
      <c r="J363" s="84"/>
      <c r="N363" s="121"/>
    </row>
    <row r="364" spans="2:14" s="2" customFormat="1" x14ac:dyDescent="0.2">
      <c r="B364" s="6"/>
      <c r="C364" s="6"/>
      <c r="D364" s="83"/>
      <c r="E364" s="83"/>
      <c r="F364" s="83"/>
      <c r="G364" s="83"/>
      <c r="H364" s="6"/>
      <c r="I364" s="84"/>
      <c r="J364" s="84"/>
      <c r="N364" s="121"/>
    </row>
    <row r="365" spans="2:14" s="2" customFormat="1" x14ac:dyDescent="0.2">
      <c r="B365" s="6"/>
      <c r="C365" s="6"/>
      <c r="D365" s="83"/>
      <c r="E365" s="83"/>
      <c r="F365" s="83"/>
      <c r="G365" s="83"/>
      <c r="H365" s="6"/>
      <c r="I365" s="84"/>
      <c r="J365" s="84"/>
      <c r="N365" s="121"/>
    </row>
    <row r="366" spans="2:14" s="2" customFormat="1" x14ac:dyDescent="0.2">
      <c r="B366" s="6"/>
      <c r="C366" s="6"/>
      <c r="D366" s="83"/>
      <c r="E366" s="83"/>
      <c r="F366" s="83"/>
      <c r="G366" s="83"/>
      <c r="H366" s="6"/>
      <c r="I366" s="84"/>
      <c r="J366" s="84"/>
      <c r="N366" s="121"/>
    </row>
    <row r="367" spans="2:14" s="2" customFormat="1" x14ac:dyDescent="0.2">
      <c r="B367" s="6"/>
      <c r="C367" s="6"/>
      <c r="D367" s="83"/>
      <c r="E367" s="83"/>
      <c r="F367" s="83"/>
      <c r="G367" s="83"/>
      <c r="H367" s="6"/>
      <c r="I367" s="84"/>
      <c r="J367" s="84"/>
      <c r="N367" s="121"/>
    </row>
    <row r="368" spans="2:14" s="2" customFormat="1" x14ac:dyDescent="0.2">
      <c r="B368" s="6"/>
      <c r="C368" s="6"/>
      <c r="D368" s="83"/>
      <c r="E368" s="83"/>
      <c r="F368" s="83"/>
      <c r="G368" s="83"/>
      <c r="H368" s="6"/>
      <c r="I368" s="84"/>
      <c r="J368" s="84"/>
      <c r="N368" s="121"/>
    </row>
    <row r="369" spans="2:14" s="2" customFormat="1" x14ac:dyDescent="0.2">
      <c r="B369" s="6"/>
      <c r="C369" s="6"/>
      <c r="D369" s="83"/>
      <c r="E369" s="83"/>
      <c r="F369" s="83"/>
      <c r="G369" s="83"/>
      <c r="H369" s="6"/>
      <c r="I369" s="84"/>
      <c r="J369" s="84"/>
      <c r="N369" s="121"/>
    </row>
    <row r="370" spans="2:14" s="2" customFormat="1" x14ac:dyDescent="0.2">
      <c r="B370" s="6"/>
      <c r="C370" s="6"/>
      <c r="D370" s="83"/>
      <c r="E370" s="83"/>
      <c r="F370" s="83"/>
      <c r="G370" s="83"/>
      <c r="H370" s="6"/>
      <c r="I370" s="84"/>
      <c r="J370" s="84"/>
      <c r="N370" s="121"/>
    </row>
    <row r="371" spans="2:14" s="2" customFormat="1" x14ac:dyDescent="0.2">
      <c r="B371" s="6"/>
      <c r="C371" s="6"/>
      <c r="D371" s="83"/>
      <c r="E371" s="83"/>
      <c r="F371" s="83"/>
      <c r="G371" s="83"/>
      <c r="H371" s="6"/>
      <c r="I371" s="84"/>
      <c r="J371" s="84"/>
      <c r="N371" s="121"/>
    </row>
    <row r="372" spans="2:14" s="2" customFormat="1" x14ac:dyDescent="0.2">
      <c r="B372" s="6"/>
      <c r="C372" s="6"/>
      <c r="D372" s="83"/>
      <c r="E372" s="83"/>
      <c r="F372" s="83"/>
      <c r="G372" s="83"/>
      <c r="H372" s="6"/>
      <c r="I372" s="84"/>
      <c r="J372" s="84"/>
      <c r="N372" s="121"/>
    </row>
    <row r="373" spans="2:14" s="2" customFormat="1" x14ac:dyDescent="0.2">
      <c r="B373" s="6"/>
      <c r="C373" s="6"/>
      <c r="D373" s="83"/>
      <c r="E373" s="83"/>
      <c r="F373" s="83"/>
      <c r="G373" s="83"/>
      <c r="H373" s="6"/>
      <c r="I373" s="84"/>
      <c r="J373" s="84"/>
      <c r="N373" s="121"/>
    </row>
    <row r="374" spans="2:14" s="2" customFormat="1" x14ac:dyDescent="0.2">
      <c r="B374" s="6"/>
      <c r="C374" s="6"/>
      <c r="D374" s="83"/>
      <c r="E374" s="83"/>
      <c r="F374" s="83"/>
      <c r="G374" s="83"/>
      <c r="H374" s="6"/>
      <c r="I374" s="84"/>
      <c r="J374" s="84"/>
      <c r="N374" s="121"/>
    </row>
    <row r="375" spans="2:14" s="2" customFormat="1" x14ac:dyDescent="0.2">
      <c r="B375" s="6"/>
      <c r="C375" s="6"/>
      <c r="D375" s="83"/>
      <c r="E375" s="83"/>
      <c r="F375" s="83"/>
      <c r="G375" s="83"/>
      <c r="H375" s="6"/>
      <c r="I375" s="84"/>
      <c r="J375" s="84"/>
      <c r="N375" s="121"/>
    </row>
    <row r="376" spans="2:14" s="2" customFormat="1" x14ac:dyDescent="0.2">
      <c r="B376" s="6"/>
      <c r="C376" s="6"/>
      <c r="D376" s="83"/>
      <c r="E376" s="83"/>
      <c r="F376" s="83"/>
      <c r="G376" s="83"/>
      <c r="H376" s="6"/>
      <c r="I376" s="84"/>
      <c r="J376" s="84"/>
      <c r="N376" s="121"/>
    </row>
    <row r="377" spans="2:14" s="2" customFormat="1" x14ac:dyDescent="0.2">
      <c r="B377" s="6"/>
      <c r="C377" s="6"/>
      <c r="D377" s="83"/>
      <c r="E377" s="83"/>
      <c r="F377" s="83"/>
      <c r="G377" s="83"/>
      <c r="H377" s="6"/>
      <c r="I377" s="84"/>
      <c r="J377" s="84"/>
      <c r="N377" s="121"/>
    </row>
    <row r="378" spans="2:14" s="2" customFormat="1" x14ac:dyDescent="0.2">
      <c r="B378" s="6"/>
      <c r="C378" s="6"/>
      <c r="D378" s="83"/>
      <c r="E378" s="83"/>
      <c r="F378" s="83"/>
      <c r="G378" s="83"/>
      <c r="H378" s="6"/>
      <c r="I378" s="84"/>
      <c r="J378" s="84"/>
      <c r="N378" s="121"/>
    </row>
    <row r="379" spans="2:14" s="2" customFormat="1" x14ac:dyDescent="0.2">
      <c r="B379" s="6"/>
      <c r="C379" s="6"/>
      <c r="D379" s="83"/>
      <c r="E379" s="83"/>
      <c r="F379" s="83"/>
      <c r="G379" s="83"/>
      <c r="H379" s="6"/>
      <c r="I379" s="84"/>
      <c r="J379" s="84"/>
      <c r="N379" s="121"/>
    </row>
    <row r="380" spans="2:14" s="2" customFormat="1" x14ac:dyDescent="0.2">
      <c r="B380" s="6"/>
      <c r="C380" s="6"/>
      <c r="D380" s="83"/>
      <c r="E380" s="83"/>
      <c r="F380" s="83"/>
      <c r="G380" s="83"/>
      <c r="H380" s="6"/>
      <c r="I380" s="84"/>
      <c r="J380" s="84"/>
      <c r="N380" s="121"/>
    </row>
    <row r="381" spans="2:14" s="2" customFormat="1" x14ac:dyDescent="0.2">
      <c r="B381" s="6"/>
      <c r="C381" s="6"/>
      <c r="D381" s="83"/>
      <c r="E381" s="83"/>
      <c r="F381" s="83"/>
      <c r="G381" s="83"/>
      <c r="H381" s="6"/>
      <c r="I381" s="84"/>
      <c r="J381" s="84"/>
      <c r="N381" s="121"/>
    </row>
    <row r="382" spans="2:14" s="2" customFormat="1" x14ac:dyDescent="0.2">
      <c r="B382" s="6"/>
      <c r="C382" s="6"/>
      <c r="D382" s="83"/>
      <c r="E382" s="83"/>
      <c r="F382" s="83"/>
      <c r="G382" s="83"/>
      <c r="H382" s="6"/>
      <c r="I382" s="84"/>
      <c r="J382" s="84"/>
      <c r="N382" s="121"/>
    </row>
    <row r="383" spans="2:14" s="2" customFormat="1" x14ac:dyDescent="0.2">
      <c r="B383" s="6"/>
      <c r="C383" s="6"/>
      <c r="D383" s="83"/>
      <c r="E383" s="83"/>
      <c r="F383" s="83"/>
      <c r="G383" s="83"/>
      <c r="H383" s="6"/>
      <c r="I383" s="84"/>
      <c r="J383" s="84"/>
      <c r="N383" s="121"/>
    </row>
    <row r="384" spans="2:14" s="2" customFormat="1" x14ac:dyDescent="0.2">
      <c r="B384" s="6"/>
      <c r="C384" s="6"/>
      <c r="D384" s="83"/>
      <c r="E384" s="83"/>
      <c r="F384" s="83"/>
      <c r="G384" s="83"/>
      <c r="H384" s="6"/>
      <c r="I384" s="84"/>
      <c r="J384" s="84"/>
      <c r="N384" s="121"/>
    </row>
    <row r="385" spans="2:14" s="2" customFormat="1" x14ac:dyDescent="0.2">
      <c r="B385" s="6"/>
      <c r="C385" s="6"/>
      <c r="D385" s="83"/>
      <c r="E385" s="83"/>
      <c r="F385" s="83"/>
      <c r="G385" s="83"/>
      <c r="H385" s="6"/>
      <c r="I385" s="84"/>
      <c r="J385" s="84"/>
      <c r="N385" s="121"/>
    </row>
    <row r="386" spans="2:14" s="2" customFormat="1" x14ac:dyDescent="0.2">
      <c r="B386" s="6"/>
      <c r="C386" s="6"/>
      <c r="D386" s="83"/>
      <c r="E386" s="83"/>
      <c r="F386" s="83"/>
      <c r="G386" s="83"/>
      <c r="H386" s="6"/>
      <c r="I386" s="84"/>
      <c r="J386" s="84"/>
      <c r="N386" s="121"/>
    </row>
    <row r="387" spans="2:14" s="2" customFormat="1" x14ac:dyDescent="0.2">
      <c r="B387" s="6"/>
      <c r="C387" s="6"/>
      <c r="D387" s="83"/>
      <c r="E387" s="83"/>
      <c r="F387" s="83"/>
      <c r="G387" s="83"/>
      <c r="H387" s="6"/>
      <c r="I387" s="84"/>
      <c r="J387" s="84"/>
      <c r="N387" s="121"/>
    </row>
    <row r="388" spans="2:14" s="2" customFormat="1" x14ac:dyDescent="0.2">
      <c r="B388" s="6"/>
      <c r="C388" s="6"/>
      <c r="D388" s="83"/>
      <c r="E388" s="83"/>
      <c r="F388" s="83"/>
      <c r="G388" s="83"/>
      <c r="H388" s="6"/>
      <c r="I388" s="84"/>
      <c r="J388" s="84"/>
      <c r="N388" s="121"/>
    </row>
    <row r="389" spans="2:14" s="2" customFormat="1" x14ac:dyDescent="0.2">
      <c r="B389" s="6"/>
      <c r="C389" s="6"/>
      <c r="D389" s="83"/>
      <c r="E389" s="83"/>
      <c r="F389" s="83"/>
      <c r="G389" s="83"/>
      <c r="H389" s="6"/>
      <c r="I389" s="84"/>
      <c r="J389" s="84"/>
      <c r="N389" s="121"/>
    </row>
    <row r="390" spans="2:14" s="2" customFormat="1" x14ac:dyDescent="0.2">
      <c r="B390" s="6"/>
      <c r="C390" s="6"/>
      <c r="D390" s="83"/>
      <c r="E390" s="83"/>
      <c r="F390" s="83"/>
      <c r="G390" s="83"/>
      <c r="H390" s="6"/>
      <c r="I390" s="84"/>
      <c r="J390" s="84"/>
      <c r="N390" s="121"/>
    </row>
    <row r="391" spans="2:14" s="2" customFormat="1" x14ac:dyDescent="0.2">
      <c r="B391" s="6"/>
      <c r="C391" s="6"/>
      <c r="D391" s="83"/>
      <c r="E391" s="83"/>
      <c r="F391" s="83"/>
      <c r="G391" s="83"/>
      <c r="H391" s="6"/>
      <c r="I391" s="84"/>
      <c r="J391" s="84"/>
      <c r="N391" s="121"/>
    </row>
    <row r="392" spans="2:14" s="2" customFormat="1" x14ac:dyDescent="0.2">
      <c r="B392" s="6"/>
      <c r="C392" s="6"/>
      <c r="D392" s="83"/>
      <c r="E392" s="83"/>
      <c r="F392" s="83"/>
      <c r="G392" s="83"/>
      <c r="H392" s="6"/>
      <c r="I392" s="84"/>
      <c r="J392" s="84"/>
      <c r="N392" s="121"/>
    </row>
    <row r="393" spans="2:14" s="2" customFormat="1" x14ac:dyDescent="0.2">
      <c r="B393" s="6"/>
      <c r="C393" s="6"/>
      <c r="D393" s="83"/>
      <c r="E393" s="83"/>
      <c r="F393" s="83"/>
      <c r="G393" s="83"/>
      <c r="H393" s="6"/>
      <c r="I393" s="84"/>
      <c r="J393" s="84"/>
      <c r="N393" s="121"/>
    </row>
    <row r="394" spans="2:14" s="2" customFormat="1" x14ac:dyDescent="0.2">
      <c r="B394" s="6"/>
      <c r="C394" s="6"/>
      <c r="D394" s="83"/>
      <c r="E394" s="83"/>
      <c r="F394" s="83"/>
      <c r="G394" s="83"/>
      <c r="H394" s="6"/>
      <c r="I394" s="84"/>
      <c r="J394" s="84"/>
      <c r="N394" s="121"/>
    </row>
    <row r="395" spans="2:14" s="2" customFormat="1" x14ac:dyDescent="0.2">
      <c r="B395" s="6"/>
      <c r="C395" s="6"/>
      <c r="D395" s="83"/>
      <c r="E395" s="83"/>
      <c r="F395" s="83"/>
      <c r="G395" s="83"/>
      <c r="H395" s="6"/>
      <c r="I395" s="84"/>
      <c r="J395" s="84"/>
      <c r="N395" s="121"/>
    </row>
    <row r="396" spans="2:14" s="2" customFormat="1" x14ac:dyDescent="0.2">
      <c r="B396" s="6"/>
      <c r="C396" s="6"/>
      <c r="D396" s="83"/>
      <c r="E396" s="83"/>
      <c r="F396" s="83"/>
      <c r="G396" s="83"/>
      <c r="H396" s="6"/>
      <c r="I396" s="84"/>
      <c r="J396" s="84"/>
      <c r="N396" s="121"/>
    </row>
    <row r="397" spans="2:14" s="2" customFormat="1" x14ac:dyDescent="0.2">
      <c r="B397" s="6"/>
      <c r="C397" s="6"/>
      <c r="D397" s="83"/>
      <c r="E397" s="83"/>
      <c r="F397" s="83"/>
      <c r="G397" s="83"/>
      <c r="H397" s="6"/>
      <c r="I397" s="84"/>
      <c r="J397" s="84"/>
      <c r="N397" s="121"/>
    </row>
    <row r="398" spans="2:14" s="2" customFormat="1" x14ac:dyDescent="0.2">
      <c r="B398" s="6"/>
      <c r="C398" s="6"/>
      <c r="D398" s="83"/>
      <c r="E398" s="83"/>
      <c r="F398" s="83"/>
      <c r="G398" s="83"/>
      <c r="H398" s="6"/>
      <c r="I398" s="84"/>
      <c r="J398" s="84"/>
      <c r="N398" s="121"/>
    </row>
    <row r="399" spans="2:14" s="2" customFormat="1" x14ac:dyDescent="0.2">
      <c r="B399" s="6"/>
      <c r="C399" s="6"/>
      <c r="D399" s="83"/>
      <c r="E399" s="83"/>
      <c r="F399" s="83"/>
      <c r="G399" s="83"/>
      <c r="H399" s="6"/>
      <c r="I399" s="84"/>
      <c r="J399" s="84"/>
      <c r="N399" s="121"/>
    </row>
    <row r="400" spans="2:14" s="2" customFormat="1" x14ac:dyDescent="0.2">
      <c r="B400" s="6"/>
      <c r="C400" s="6"/>
      <c r="D400" s="83"/>
      <c r="E400" s="83"/>
      <c r="F400" s="83"/>
      <c r="G400" s="83"/>
      <c r="H400" s="6"/>
      <c r="I400" s="84"/>
      <c r="J400" s="84"/>
      <c r="N400" s="121"/>
    </row>
    <row r="401" spans="2:14" s="2" customFormat="1" x14ac:dyDescent="0.2">
      <c r="B401" s="6"/>
      <c r="C401" s="6"/>
      <c r="D401" s="83"/>
      <c r="E401" s="83"/>
      <c r="F401" s="83"/>
      <c r="G401" s="83"/>
      <c r="H401" s="6"/>
      <c r="I401" s="84"/>
      <c r="J401" s="84"/>
      <c r="N401" s="121"/>
    </row>
    <row r="402" spans="2:14" s="2" customFormat="1" x14ac:dyDescent="0.2">
      <c r="B402" s="6"/>
      <c r="C402" s="6"/>
      <c r="D402" s="83"/>
      <c r="E402" s="83"/>
      <c r="F402" s="83"/>
      <c r="G402" s="83"/>
      <c r="H402" s="6"/>
      <c r="I402" s="84"/>
      <c r="J402" s="84"/>
      <c r="N402" s="121"/>
    </row>
    <row r="403" spans="2:14" s="2" customFormat="1" x14ac:dyDescent="0.2">
      <c r="B403" s="6"/>
      <c r="C403" s="6"/>
      <c r="D403" s="83"/>
      <c r="E403" s="83"/>
      <c r="F403" s="83"/>
      <c r="G403" s="83"/>
      <c r="H403" s="6"/>
      <c r="I403" s="84"/>
      <c r="J403" s="84"/>
      <c r="N403" s="121"/>
    </row>
    <row r="404" spans="2:14" s="2" customFormat="1" x14ac:dyDescent="0.2">
      <c r="B404" s="6"/>
      <c r="C404" s="6"/>
      <c r="D404" s="83"/>
      <c r="E404" s="83"/>
      <c r="F404" s="83"/>
      <c r="G404" s="83"/>
      <c r="H404" s="6"/>
      <c r="I404" s="84"/>
      <c r="J404" s="84"/>
      <c r="N404" s="121"/>
    </row>
    <row r="405" spans="2:14" s="2" customFormat="1" x14ac:dyDescent="0.2">
      <c r="B405" s="6"/>
      <c r="C405" s="6"/>
      <c r="D405" s="83"/>
      <c r="E405" s="83"/>
      <c r="F405" s="83"/>
      <c r="G405" s="83"/>
      <c r="H405" s="6"/>
      <c r="I405" s="84"/>
      <c r="J405" s="84"/>
      <c r="N405" s="121"/>
    </row>
    <row r="406" spans="2:14" s="2" customFormat="1" x14ac:dyDescent="0.2">
      <c r="B406" s="6"/>
      <c r="C406" s="6"/>
      <c r="D406" s="83"/>
      <c r="E406" s="83"/>
      <c r="F406" s="83"/>
      <c r="G406" s="83"/>
      <c r="H406" s="6"/>
      <c r="I406" s="84"/>
      <c r="J406" s="84"/>
      <c r="N406" s="121"/>
    </row>
    <row r="407" spans="2:14" s="2" customFormat="1" x14ac:dyDescent="0.2">
      <c r="B407" s="6"/>
      <c r="C407" s="6"/>
      <c r="D407" s="83"/>
      <c r="E407" s="83"/>
      <c r="F407" s="83"/>
      <c r="G407" s="83"/>
      <c r="H407" s="6"/>
      <c r="I407" s="84"/>
      <c r="J407" s="84"/>
      <c r="N407" s="121"/>
    </row>
    <row r="408" spans="2:14" s="2" customFormat="1" x14ac:dyDescent="0.2">
      <c r="B408" s="6"/>
      <c r="C408" s="6"/>
      <c r="D408" s="83"/>
      <c r="E408" s="83"/>
      <c r="F408" s="83"/>
      <c r="G408" s="83"/>
      <c r="H408" s="6"/>
      <c r="I408" s="84"/>
      <c r="J408" s="84"/>
      <c r="N408" s="121"/>
    </row>
    <row r="409" spans="2:14" s="2" customFormat="1" x14ac:dyDescent="0.2">
      <c r="B409" s="6"/>
      <c r="C409" s="6"/>
      <c r="D409" s="83"/>
      <c r="E409" s="83"/>
      <c r="F409" s="83"/>
      <c r="G409" s="83"/>
      <c r="H409" s="6"/>
      <c r="I409" s="84"/>
      <c r="J409" s="84"/>
      <c r="N409" s="121"/>
    </row>
    <row r="410" spans="2:14" s="2" customFormat="1" x14ac:dyDescent="0.2">
      <c r="B410" s="6"/>
      <c r="C410" s="6"/>
      <c r="D410" s="83"/>
      <c r="E410" s="83"/>
      <c r="F410" s="83"/>
      <c r="G410" s="83"/>
      <c r="H410" s="6"/>
      <c r="I410" s="84"/>
      <c r="J410" s="84"/>
      <c r="N410" s="121"/>
    </row>
    <row r="411" spans="2:14" s="2" customFormat="1" x14ac:dyDescent="0.2">
      <c r="B411" s="6"/>
      <c r="C411" s="6"/>
      <c r="D411" s="83"/>
      <c r="E411" s="83"/>
      <c r="F411" s="83"/>
      <c r="G411" s="83"/>
      <c r="H411" s="6"/>
      <c r="I411" s="84"/>
      <c r="J411" s="84"/>
      <c r="N411" s="121"/>
    </row>
    <row r="412" spans="2:14" s="2" customFormat="1" x14ac:dyDescent="0.2">
      <c r="B412" s="6"/>
      <c r="C412" s="6"/>
      <c r="D412" s="83"/>
      <c r="E412" s="83"/>
      <c r="F412" s="83"/>
      <c r="G412" s="83"/>
      <c r="H412" s="6"/>
      <c r="I412" s="84"/>
      <c r="J412" s="84"/>
      <c r="N412" s="121"/>
    </row>
    <row r="413" spans="2:14" s="2" customFormat="1" x14ac:dyDescent="0.2">
      <c r="B413" s="6"/>
      <c r="C413" s="6"/>
      <c r="D413" s="83"/>
      <c r="E413" s="83"/>
      <c r="F413" s="83"/>
      <c r="G413" s="83"/>
      <c r="H413" s="6"/>
      <c r="I413" s="84"/>
      <c r="J413" s="84"/>
      <c r="N413" s="121"/>
    </row>
    <row r="414" spans="2:14" s="2" customFormat="1" x14ac:dyDescent="0.2">
      <c r="B414" s="6"/>
      <c r="C414" s="6"/>
      <c r="D414" s="83"/>
      <c r="E414" s="83"/>
      <c r="F414" s="83"/>
      <c r="G414" s="83"/>
      <c r="H414" s="6"/>
      <c r="I414" s="84"/>
      <c r="J414" s="84"/>
      <c r="N414" s="121"/>
    </row>
    <row r="415" spans="2:14" s="2" customFormat="1" x14ac:dyDescent="0.2">
      <c r="B415" s="6"/>
      <c r="C415" s="6"/>
      <c r="D415" s="83"/>
      <c r="E415" s="83"/>
      <c r="F415" s="83"/>
      <c r="G415" s="83"/>
      <c r="H415" s="6"/>
      <c r="I415" s="84"/>
      <c r="J415" s="84"/>
      <c r="N415" s="121"/>
    </row>
    <row r="416" spans="2:14" s="2" customFormat="1" x14ac:dyDescent="0.2">
      <c r="B416" s="6"/>
      <c r="C416" s="6"/>
      <c r="D416" s="83"/>
      <c r="E416" s="83"/>
      <c r="F416" s="83"/>
      <c r="G416" s="83"/>
      <c r="H416" s="6"/>
      <c r="I416" s="84"/>
      <c r="J416" s="84"/>
      <c r="N416" s="121"/>
    </row>
    <row r="417" spans="2:14" s="2" customFormat="1" x14ac:dyDescent="0.2">
      <c r="B417" s="6"/>
      <c r="C417" s="6"/>
      <c r="D417" s="83"/>
      <c r="E417" s="83"/>
      <c r="F417" s="83"/>
      <c r="G417" s="83"/>
      <c r="H417" s="6"/>
      <c r="I417" s="84"/>
      <c r="J417" s="84"/>
      <c r="N417" s="121"/>
    </row>
    <row r="418" spans="2:14" s="2" customFormat="1" x14ac:dyDescent="0.2">
      <c r="B418" s="6"/>
      <c r="C418" s="6"/>
      <c r="D418" s="83"/>
      <c r="E418" s="83"/>
      <c r="F418" s="83"/>
      <c r="G418" s="83"/>
      <c r="H418" s="6"/>
      <c r="I418" s="84"/>
      <c r="J418" s="84"/>
      <c r="N418" s="121"/>
    </row>
    <row r="419" spans="2:14" s="2" customFormat="1" x14ac:dyDescent="0.2">
      <c r="B419" s="6"/>
      <c r="C419" s="6"/>
      <c r="D419" s="83"/>
      <c r="E419" s="83"/>
      <c r="F419" s="83"/>
      <c r="G419" s="83"/>
      <c r="H419" s="6"/>
      <c r="I419" s="84"/>
      <c r="J419" s="84"/>
      <c r="N419" s="121"/>
    </row>
    <row r="420" spans="2:14" s="2" customFormat="1" x14ac:dyDescent="0.2">
      <c r="B420" s="6"/>
      <c r="C420" s="6"/>
      <c r="D420" s="83"/>
      <c r="E420" s="83"/>
      <c r="F420" s="83"/>
      <c r="G420" s="83"/>
      <c r="H420" s="6"/>
      <c r="I420" s="84"/>
      <c r="J420" s="84"/>
      <c r="N420" s="121"/>
    </row>
    <row r="421" spans="2:14" s="2" customFormat="1" x14ac:dyDescent="0.2">
      <c r="B421" s="6"/>
      <c r="C421" s="6"/>
      <c r="D421" s="83"/>
      <c r="E421" s="83"/>
      <c r="F421" s="83"/>
      <c r="G421" s="83"/>
      <c r="H421" s="6"/>
      <c r="I421" s="84"/>
      <c r="J421" s="84"/>
      <c r="N421" s="121"/>
    </row>
    <row r="422" spans="2:14" s="2" customFormat="1" x14ac:dyDescent="0.2">
      <c r="B422" s="6"/>
      <c r="C422" s="6"/>
      <c r="D422" s="83"/>
      <c r="E422" s="83"/>
      <c r="F422" s="83"/>
      <c r="G422" s="83"/>
      <c r="H422" s="6"/>
      <c r="I422" s="84"/>
      <c r="J422" s="84"/>
      <c r="N422" s="121"/>
    </row>
    <row r="423" spans="2:14" s="2" customFormat="1" x14ac:dyDescent="0.2">
      <c r="B423" s="6"/>
      <c r="C423" s="6"/>
      <c r="D423" s="83"/>
      <c r="E423" s="83"/>
      <c r="F423" s="83"/>
      <c r="G423" s="83"/>
      <c r="H423" s="6"/>
      <c r="I423" s="84"/>
      <c r="J423" s="84"/>
      <c r="N423" s="121"/>
    </row>
    <row r="424" spans="2:14" s="2" customFormat="1" x14ac:dyDescent="0.2">
      <c r="B424" s="6"/>
      <c r="C424" s="6"/>
      <c r="D424" s="83"/>
      <c r="E424" s="83"/>
      <c r="F424" s="83"/>
      <c r="G424" s="83"/>
      <c r="H424" s="6"/>
      <c r="I424" s="84"/>
      <c r="J424" s="84"/>
      <c r="N424" s="121"/>
    </row>
    <row r="425" spans="2:14" s="2" customFormat="1" x14ac:dyDescent="0.2">
      <c r="B425" s="6"/>
      <c r="C425" s="6"/>
      <c r="D425" s="83"/>
      <c r="E425" s="83"/>
      <c r="F425" s="83"/>
      <c r="G425" s="83"/>
      <c r="H425" s="6"/>
      <c r="I425" s="84"/>
      <c r="J425" s="84"/>
      <c r="N425" s="121"/>
    </row>
    <row r="426" spans="2:14" s="2" customFormat="1" x14ac:dyDescent="0.2">
      <c r="B426" s="6"/>
      <c r="C426" s="6"/>
      <c r="D426" s="83"/>
      <c r="E426" s="83"/>
      <c r="F426" s="83"/>
      <c r="G426" s="83"/>
      <c r="H426" s="6"/>
      <c r="I426" s="84"/>
      <c r="J426" s="84"/>
      <c r="N426" s="121"/>
    </row>
    <row r="427" spans="2:14" s="2" customFormat="1" x14ac:dyDescent="0.2">
      <c r="B427" s="6"/>
      <c r="C427" s="6"/>
      <c r="D427" s="83"/>
      <c r="E427" s="83"/>
      <c r="F427" s="83"/>
      <c r="G427" s="83"/>
      <c r="H427" s="6"/>
      <c r="I427" s="84"/>
      <c r="J427" s="84"/>
      <c r="N427" s="121"/>
    </row>
    <row r="428" spans="2:14" s="2" customFormat="1" x14ac:dyDescent="0.2">
      <c r="B428" s="6"/>
      <c r="C428" s="6"/>
      <c r="D428" s="83"/>
      <c r="E428" s="83"/>
      <c r="F428" s="83"/>
      <c r="G428" s="83"/>
      <c r="H428" s="6"/>
      <c r="I428" s="84"/>
      <c r="J428" s="84"/>
      <c r="N428" s="121"/>
    </row>
    <row r="429" spans="2:14" s="2" customFormat="1" x14ac:dyDescent="0.2">
      <c r="B429" s="6"/>
      <c r="C429" s="6"/>
      <c r="D429" s="83"/>
      <c r="E429" s="83"/>
      <c r="F429" s="83"/>
      <c r="G429" s="83"/>
      <c r="H429" s="6"/>
      <c r="I429" s="84"/>
      <c r="J429" s="84"/>
      <c r="N429" s="121"/>
    </row>
    <row r="430" spans="2:14" s="2" customFormat="1" x14ac:dyDescent="0.2">
      <c r="B430" s="6"/>
      <c r="C430" s="6"/>
      <c r="D430" s="83"/>
      <c r="E430" s="83"/>
      <c r="F430" s="83"/>
      <c r="G430" s="83"/>
      <c r="H430" s="6"/>
      <c r="I430" s="84"/>
      <c r="J430" s="84"/>
      <c r="N430" s="121"/>
    </row>
    <row r="431" spans="2:14" s="2" customFormat="1" x14ac:dyDescent="0.2">
      <c r="B431" s="6"/>
      <c r="C431" s="6"/>
      <c r="D431" s="83"/>
      <c r="E431" s="83"/>
      <c r="F431" s="83"/>
      <c r="G431" s="83"/>
      <c r="H431" s="6"/>
      <c r="I431" s="84"/>
      <c r="J431" s="84"/>
      <c r="N431" s="121"/>
    </row>
    <row r="432" spans="2:14" s="2" customFormat="1" x14ac:dyDescent="0.2">
      <c r="B432" s="6"/>
      <c r="C432" s="6"/>
      <c r="D432" s="83"/>
      <c r="E432" s="83"/>
      <c r="F432" s="83"/>
      <c r="G432" s="83"/>
      <c r="H432" s="6"/>
      <c r="I432" s="84"/>
      <c r="J432" s="84"/>
      <c r="N432" s="121"/>
    </row>
    <row r="433" spans="2:14" s="2" customFormat="1" x14ac:dyDescent="0.2">
      <c r="B433" s="6"/>
      <c r="C433" s="6"/>
      <c r="D433" s="83"/>
      <c r="E433" s="83"/>
      <c r="F433" s="83"/>
      <c r="G433" s="83"/>
      <c r="H433" s="6"/>
      <c r="I433" s="84"/>
      <c r="J433" s="84"/>
      <c r="N433" s="121"/>
    </row>
    <row r="434" spans="2:14" s="2" customFormat="1" x14ac:dyDescent="0.2">
      <c r="B434" s="6"/>
      <c r="C434" s="6"/>
      <c r="D434" s="83"/>
      <c r="E434" s="83"/>
      <c r="F434" s="83"/>
      <c r="G434" s="83"/>
      <c r="H434" s="6"/>
      <c r="I434" s="84"/>
      <c r="J434" s="84"/>
      <c r="N434" s="121"/>
    </row>
    <row r="435" spans="2:14" s="2" customFormat="1" x14ac:dyDescent="0.2">
      <c r="B435" s="6"/>
      <c r="C435" s="6"/>
      <c r="D435" s="83"/>
      <c r="E435" s="83"/>
      <c r="F435" s="83"/>
      <c r="G435" s="83"/>
      <c r="H435" s="6"/>
      <c r="I435" s="84"/>
      <c r="J435" s="84"/>
      <c r="N435" s="121"/>
    </row>
    <row r="436" spans="2:14" s="2" customFormat="1" x14ac:dyDescent="0.2">
      <c r="B436" s="6"/>
      <c r="C436" s="6"/>
      <c r="D436" s="83"/>
      <c r="E436" s="83"/>
      <c r="F436" s="83"/>
      <c r="G436" s="83"/>
      <c r="H436" s="6"/>
      <c r="I436" s="84"/>
      <c r="J436" s="84"/>
      <c r="N436" s="121"/>
    </row>
    <row r="437" spans="2:14" s="2" customFormat="1" x14ac:dyDescent="0.2">
      <c r="B437" s="6"/>
      <c r="C437" s="6"/>
      <c r="D437" s="83"/>
      <c r="E437" s="83"/>
      <c r="F437" s="83"/>
      <c r="G437" s="83"/>
      <c r="H437" s="6"/>
      <c r="I437" s="84"/>
      <c r="J437" s="84"/>
      <c r="N437" s="121"/>
    </row>
    <row r="438" spans="2:14" s="2" customFormat="1" x14ac:dyDescent="0.2">
      <c r="B438" s="6"/>
      <c r="C438" s="6"/>
      <c r="D438" s="83"/>
      <c r="E438" s="83"/>
      <c r="F438" s="83"/>
      <c r="G438" s="83"/>
      <c r="H438" s="6"/>
      <c r="I438" s="84"/>
      <c r="J438" s="84"/>
      <c r="N438" s="121"/>
    </row>
    <row r="439" spans="2:14" s="2" customFormat="1" x14ac:dyDescent="0.2">
      <c r="B439" s="6"/>
      <c r="C439" s="6"/>
      <c r="D439" s="83"/>
      <c r="E439" s="83"/>
      <c r="F439" s="83"/>
      <c r="G439" s="83"/>
      <c r="H439" s="6"/>
      <c r="I439" s="84"/>
      <c r="J439" s="84"/>
      <c r="N439" s="121"/>
    </row>
    <row r="440" spans="2:14" s="2" customFormat="1" x14ac:dyDescent="0.2">
      <c r="B440" s="6"/>
      <c r="C440" s="6"/>
      <c r="D440" s="83"/>
      <c r="E440" s="83"/>
      <c r="F440" s="83"/>
      <c r="G440" s="83"/>
      <c r="H440" s="6"/>
      <c r="I440" s="84"/>
      <c r="J440" s="84"/>
      <c r="N440" s="121"/>
    </row>
    <row r="441" spans="2:14" s="2" customFormat="1" x14ac:dyDescent="0.2">
      <c r="B441" s="6"/>
      <c r="C441" s="6"/>
      <c r="D441" s="83"/>
      <c r="E441" s="83"/>
      <c r="F441" s="83"/>
      <c r="G441" s="83"/>
      <c r="H441" s="6"/>
      <c r="I441" s="84"/>
      <c r="J441" s="84"/>
      <c r="N441" s="121"/>
    </row>
    <row r="442" spans="2:14" s="2" customFormat="1" x14ac:dyDescent="0.2">
      <c r="B442" s="6"/>
      <c r="C442" s="6"/>
      <c r="D442" s="83"/>
      <c r="E442" s="83"/>
      <c r="F442" s="83"/>
      <c r="G442" s="83"/>
      <c r="H442" s="6"/>
      <c r="I442" s="84"/>
      <c r="J442" s="84"/>
      <c r="N442" s="121"/>
    </row>
    <row r="443" spans="2:14" s="2" customFormat="1" x14ac:dyDescent="0.2">
      <c r="B443" s="6"/>
      <c r="C443" s="6"/>
      <c r="D443" s="83"/>
      <c r="E443" s="83"/>
      <c r="F443" s="83"/>
      <c r="G443" s="83"/>
      <c r="H443" s="6"/>
      <c r="I443" s="84"/>
      <c r="J443" s="84"/>
      <c r="N443" s="121"/>
    </row>
    <row r="444" spans="2:14" s="2" customFormat="1" x14ac:dyDescent="0.2">
      <c r="B444" s="6"/>
      <c r="C444" s="6"/>
      <c r="D444" s="83"/>
      <c r="E444" s="83"/>
      <c r="F444" s="83"/>
      <c r="G444" s="83"/>
      <c r="H444" s="6"/>
      <c r="I444" s="84"/>
      <c r="J444" s="84"/>
      <c r="N444" s="121"/>
    </row>
    <row r="445" spans="2:14" s="2" customFormat="1" x14ac:dyDescent="0.2">
      <c r="B445" s="6"/>
      <c r="C445" s="6"/>
      <c r="D445" s="83"/>
      <c r="E445" s="83"/>
      <c r="F445" s="83"/>
      <c r="G445" s="83"/>
      <c r="H445" s="6"/>
      <c r="I445" s="84"/>
      <c r="J445" s="84"/>
      <c r="N445" s="121"/>
    </row>
    <row r="446" spans="2:14" s="2" customFormat="1" x14ac:dyDescent="0.2">
      <c r="B446" s="6"/>
      <c r="C446" s="6"/>
      <c r="D446" s="83"/>
      <c r="E446" s="83"/>
      <c r="F446" s="83"/>
      <c r="G446" s="83"/>
      <c r="H446" s="6"/>
      <c r="I446" s="84"/>
      <c r="J446" s="84"/>
      <c r="N446" s="121"/>
    </row>
    <row r="447" spans="2:14" s="2" customFormat="1" x14ac:dyDescent="0.2">
      <c r="B447" s="6"/>
      <c r="C447" s="6"/>
      <c r="D447" s="83"/>
      <c r="E447" s="83"/>
      <c r="F447" s="83"/>
      <c r="G447" s="83"/>
      <c r="H447" s="6"/>
      <c r="I447" s="84"/>
      <c r="J447" s="84"/>
      <c r="N447" s="121"/>
    </row>
    <row r="448" spans="2:14" s="2" customFormat="1" x14ac:dyDescent="0.2">
      <c r="B448" s="6"/>
      <c r="C448" s="6"/>
      <c r="D448" s="83"/>
      <c r="E448" s="83"/>
      <c r="F448" s="83"/>
      <c r="G448" s="83"/>
      <c r="H448" s="6"/>
      <c r="I448" s="84"/>
      <c r="J448" s="84"/>
      <c r="N448" s="121"/>
    </row>
    <row r="449" spans="2:14" s="2" customFormat="1" x14ac:dyDescent="0.2">
      <c r="B449" s="6"/>
      <c r="C449" s="6"/>
      <c r="D449" s="83"/>
      <c r="E449" s="83"/>
      <c r="F449" s="83"/>
      <c r="G449" s="83"/>
      <c r="H449" s="6"/>
      <c r="I449" s="84"/>
      <c r="J449" s="84"/>
      <c r="N449" s="121"/>
    </row>
    <row r="450" spans="2:14" s="2" customFormat="1" x14ac:dyDescent="0.2">
      <c r="B450" s="6"/>
      <c r="C450" s="6"/>
      <c r="D450" s="83"/>
      <c r="E450" s="83"/>
      <c r="F450" s="83"/>
      <c r="G450" s="83"/>
      <c r="H450" s="6"/>
      <c r="I450" s="84"/>
      <c r="J450" s="84"/>
      <c r="N450" s="121"/>
    </row>
    <row r="451" spans="2:14" s="2" customFormat="1" x14ac:dyDescent="0.2">
      <c r="B451" s="6"/>
      <c r="C451" s="6"/>
      <c r="D451" s="83"/>
      <c r="E451" s="83"/>
      <c r="F451" s="83"/>
      <c r="G451" s="83"/>
      <c r="H451" s="6"/>
      <c r="I451" s="84"/>
      <c r="J451" s="84"/>
      <c r="N451" s="121"/>
    </row>
    <row r="452" spans="2:14" s="2" customFormat="1" x14ac:dyDescent="0.2">
      <c r="B452" s="6"/>
      <c r="C452" s="6"/>
      <c r="D452" s="83"/>
      <c r="E452" s="83"/>
      <c r="F452" s="83"/>
      <c r="G452" s="83"/>
      <c r="H452" s="6"/>
      <c r="I452" s="84"/>
      <c r="J452" s="84"/>
      <c r="N452" s="121"/>
    </row>
    <row r="453" spans="2:14" s="2" customFormat="1" x14ac:dyDescent="0.2">
      <c r="B453" s="6"/>
      <c r="C453" s="6"/>
      <c r="D453" s="83"/>
      <c r="E453" s="83"/>
      <c r="F453" s="83"/>
      <c r="G453" s="83"/>
      <c r="H453" s="6"/>
      <c r="I453" s="84"/>
      <c r="J453" s="84"/>
      <c r="N453" s="121"/>
    </row>
    <row r="454" spans="2:14" s="2" customFormat="1" x14ac:dyDescent="0.2">
      <c r="B454" s="6"/>
      <c r="C454" s="6"/>
      <c r="D454" s="83"/>
      <c r="E454" s="83"/>
      <c r="F454" s="83"/>
      <c r="G454" s="83"/>
      <c r="H454" s="6"/>
      <c r="I454" s="84"/>
      <c r="J454" s="84"/>
      <c r="N454" s="121"/>
    </row>
    <row r="455" spans="2:14" s="2" customFormat="1" x14ac:dyDescent="0.2">
      <c r="B455" s="6"/>
      <c r="C455" s="6"/>
      <c r="D455" s="83"/>
      <c r="E455" s="83"/>
      <c r="F455" s="83"/>
      <c r="G455" s="83"/>
      <c r="H455" s="6"/>
      <c r="I455" s="84"/>
      <c r="J455" s="84"/>
      <c r="N455" s="121"/>
    </row>
    <row r="456" spans="2:14" s="2" customFormat="1" x14ac:dyDescent="0.2">
      <c r="B456" s="6"/>
      <c r="C456" s="6"/>
      <c r="D456" s="83"/>
      <c r="E456" s="83"/>
      <c r="F456" s="83"/>
      <c r="G456" s="83"/>
      <c r="H456" s="6"/>
      <c r="I456" s="84"/>
      <c r="J456" s="84"/>
      <c r="N456" s="121"/>
    </row>
    <row r="457" spans="2:14" s="2" customFormat="1" x14ac:dyDescent="0.2">
      <c r="B457" s="6"/>
      <c r="C457" s="6"/>
      <c r="D457" s="83"/>
      <c r="E457" s="83"/>
      <c r="F457" s="83"/>
      <c r="G457" s="83"/>
      <c r="H457" s="6"/>
      <c r="I457" s="84"/>
      <c r="J457" s="84"/>
      <c r="N457" s="121"/>
    </row>
    <row r="458" spans="2:14" s="2" customFormat="1" x14ac:dyDescent="0.2">
      <c r="B458" s="6"/>
      <c r="C458" s="6"/>
      <c r="D458" s="83"/>
      <c r="E458" s="83"/>
      <c r="F458" s="83"/>
      <c r="G458" s="83"/>
      <c r="H458" s="6"/>
      <c r="I458" s="84"/>
      <c r="J458" s="84"/>
      <c r="N458" s="121"/>
    </row>
    <row r="459" spans="2:14" s="2" customFormat="1" x14ac:dyDescent="0.2">
      <c r="B459" s="6"/>
      <c r="C459" s="6"/>
      <c r="D459" s="83"/>
      <c r="E459" s="83"/>
      <c r="F459" s="83"/>
      <c r="G459" s="83"/>
      <c r="H459" s="6"/>
      <c r="I459" s="84"/>
      <c r="J459" s="84"/>
      <c r="N459" s="121"/>
    </row>
    <row r="460" spans="2:14" s="2" customFormat="1" x14ac:dyDescent="0.2">
      <c r="B460" s="6"/>
      <c r="C460" s="6"/>
      <c r="D460" s="83"/>
      <c r="E460" s="83"/>
      <c r="F460" s="83"/>
      <c r="G460" s="83"/>
      <c r="H460" s="6"/>
      <c r="I460" s="84"/>
      <c r="J460" s="84"/>
      <c r="N460" s="121"/>
    </row>
    <row r="461" spans="2:14" s="2" customFormat="1" x14ac:dyDescent="0.2">
      <c r="B461" s="6"/>
      <c r="C461" s="6"/>
      <c r="D461" s="83"/>
      <c r="E461" s="83"/>
      <c r="F461" s="83"/>
      <c r="G461" s="83"/>
      <c r="H461" s="6"/>
      <c r="I461" s="84"/>
      <c r="J461" s="84"/>
      <c r="N461" s="121"/>
    </row>
    <row r="462" spans="2:14" s="2" customFormat="1" x14ac:dyDescent="0.2">
      <c r="B462" s="6"/>
      <c r="C462" s="6"/>
      <c r="D462" s="83"/>
      <c r="E462" s="83"/>
      <c r="F462" s="83"/>
      <c r="G462" s="83"/>
      <c r="H462" s="6"/>
      <c r="I462" s="84"/>
      <c r="J462" s="84"/>
      <c r="N462" s="121"/>
    </row>
    <row r="463" spans="2:14" s="2" customFormat="1" x14ac:dyDescent="0.2">
      <c r="B463" s="6"/>
      <c r="C463" s="6"/>
      <c r="D463" s="83"/>
      <c r="E463" s="83"/>
      <c r="F463" s="83"/>
      <c r="G463" s="83"/>
      <c r="H463" s="6"/>
      <c r="I463" s="84"/>
      <c r="J463" s="84"/>
      <c r="N463" s="121"/>
    </row>
    <row r="464" spans="2:14" s="2" customFormat="1" x14ac:dyDescent="0.2">
      <c r="B464" s="6"/>
      <c r="C464" s="6"/>
      <c r="D464" s="83"/>
      <c r="E464" s="83"/>
      <c r="F464" s="83"/>
      <c r="G464" s="83"/>
      <c r="H464" s="6"/>
      <c r="I464" s="84"/>
      <c r="J464" s="84"/>
      <c r="N464" s="121"/>
    </row>
    <row r="465" spans="2:14" s="2" customFormat="1" x14ac:dyDescent="0.2">
      <c r="B465" s="6"/>
      <c r="C465" s="6"/>
      <c r="D465" s="83"/>
      <c r="E465" s="83"/>
      <c r="F465" s="83"/>
      <c r="G465" s="83"/>
      <c r="H465" s="6"/>
      <c r="I465" s="84"/>
      <c r="J465" s="84"/>
      <c r="N465" s="121"/>
    </row>
    <row r="466" spans="2:14" s="2" customFormat="1" x14ac:dyDescent="0.2">
      <c r="B466" s="6"/>
      <c r="C466" s="6"/>
      <c r="D466" s="83"/>
      <c r="E466" s="83"/>
      <c r="F466" s="83"/>
      <c r="G466" s="83"/>
      <c r="H466" s="6"/>
      <c r="I466" s="84"/>
      <c r="J466" s="84"/>
      <c r="N466" s="121"/>
    </row>
    <row r="467" spans="2:14" s="2" customFormat="1" x14ac:dyDescent="0.2">
      <c r="B467" s="6"/>
      <c r="C467" s="6"/>
      <c r="D467" s="83"/>
      <c r="E467" s="83"/>
      <c r="F467" s="83"/>
      <c r="G467" s="83"/>
      <c r="H467" s="6"/>
      <c r="I467" s="84"/>
      <c r="J467" s="84"/>
      <c r="N467" s="121"/>
    </row>
    <row r="468" spans="2:14" s="2" customFormat="1" x14ac:dyDescent="0.2">
      <c r="B468" s="6"/>
      <c r="C468" s="6"/>
      <c r="D468" s="83"/>
      <c r="E468" s="83"/>
      <c r="F468" s="83"/>
      <c r="G468" s="83"/>
      <c r="H468" s="6"/>
      <c r="I468" s="84"/>
      <c r="J468" s="84"/>
      <c r="N468" s="121"/>
    </row>
    <row r="469" spans="2:14" s="2" customFormat="1" x14ac:dyDescent="0.2">
      <c r="B469" s="6"/>
      <c r="C469" s="6"/>
      <c r="D469" s="83"/>
      <c r="E469" s="83"/>
      <c r="F469" s="83"/>
      <c r="G469" s="83"/>
      <c r="H469" s="6"/>
      <c r="I469" s="84"/>
      <c r="J469" s="84"/>
      <c r="N469" s="121"/>
    </row>
    <row r="470" spans="2:14" s="2" customFormat="1" x14ac:dyDescent="0.2">
      <c r="B470" s="6"/>
      <c r="C470" s="6"/>
      <c r="D470" s="83"/>
      <c r="E470" s="83"/>
      <c r="F470" s="83"/>
      <c r="G470" s="83"/>
      <c r="H470" s="6"/>
      <c r="I470" s="84"/>
      <c r="J470" s="84"/>
      <c r="N470" s="121"/>
    </row>
    <row r="471" spans="2:14" s="2" customFormat="1" x14ac:dyDescent="0.2">
      <c r="B471" s="6"/>
      <c r="C471" s="6"/>
      <c r="D471" s="83"/>
      <c r="E471" s="83"/>
      <c r="F471" s="83"/>
      <c r="G471" s="83"/>
      <c r="H471" s="6"/>
      <c r="I471" s="84"/>
      <c r="J471" s="84"/>
      <c r="N471" s="121"/>
    </row>
    <row r="472" spans="2:14" s="2" customFormat="1" x14ac:dyDescent="0.2">
      <c r="B472" s="6"/>
      <c r="C472" s="6"/>
      <c r="D472" s="83"/>
      <c r="E472" s="83"/>
      <c r="F472" s="83"/>
      <c r="G472" s="83"/>
      <c r="H472" s="6"/>
      <c r="I472" s="84"/>
      <c r="J472" s="84"/>
      <c r="N472" s="121"/>
    </row>
    <row r="473" spans="2:14" s="2" customFormat="1" x14ac:dyDescent="0.2">
      <c r="B473" s="6"/>
      <c r="C473" s="6"/>
      <c r="D473" s="83"/>
      <c r="E473" s="83"/>
      <c r="F473" s="83"/>
      <c r="G473" s="83"/>
      <c r="H473" s="6"/>
      <c r="I473" s="84"/>
      <c r="J473" s="84"/>
      <c r="N473" s="121"/>
    </row>
    <row r="474" spans="2:14" s="2" customFormat="1" x14ac:dyDescent="0.2">
      <c r="B474" s="6"/>
      <c r="C474" s="6"/>
      <c r="D474" s="83"/>
      <c r="E474" s="83"/>
      <c r="F474" s="83"/>
      <c r="G474" s="83"/>
      <c r="H474" s="6"/>
      <c r="I474" s="84"/>
      <c r="J474" s="84"/>
      <c r="N474" s="121"/>
    </row>
    <row r="475" spans="2:14" s="2" customFormat="1" x14ac:dyDescent="0.2">
      <c r="B475" s="6"/>
      <c r="C475" s="6"/>
      <c r="D475" s="83"/>
      <c r="E475" s="83"/>
      <c r="F475" s="83"/>
      <c r="G475" s="83"/>
      <c r="H475" s="6"/>
      <c r="I475" s="84"/>
      <c r="J475" s="84"/>
      <c r="N475" s="121"/>
    </row>
    <row r="476" spans="2:14" s="2" customFormat="1" x14ac:dyDescent="0.2">
      <c r="B476" s="6"/>
      <c r="C476" s="6"/>
      <c r="D476" s="83"/>
      <c r="E476" s="83"/>
      <c r="F476" s="83"/>
      <c r="G476" s="83"/>
      <c r="H476" s="6"/>
      <c r="I476" s="84"/>
      <c r="J476" s="84"/>
      <c r="N476" s="121"/>
    </row>
    <row r="477" spans="2:14" s="2" customFormat="1" x14ac:dyDescent="0.2">
      <c r="B477" s="6"/>
      <c r="C477" s="6"/>
      <c r="D477" s="83"/>
      <c r="E477" s="83"/>
      <c r="F477" s="83"/>
      <c r="G477" s="83"/>
      <c r="H477" s="6"/>
      <c r="I477" s="84"/>
      <c r="J477" s="84"/>
      <c r="N477" s="121"/>
    </row>
    <row r="478" spans="2:14" s="2" customFormat="1" x14ac:dyDescent="0.2">
      <c r="B478" s="6"/>
      <c r="C478" s="6"/>
      <c r="D478" s="83"/>
      <c r="E478" s="83"/>
      <c r="F478" s="83"/>
      <c r="G478" s="83"/>
      <c r="H478" s="6"/>
      <c r="I478" s="84"/>
      <c r="J478" s="84"/>
      <c r="N478" s="121"/>
    </row>
    <row r="479" spans="2:14" s="2" customFormat="1" x14ac:dyDescent="0.2">
      <c r="B479" s="6"/>
      <c r="C479" s="6"/>
      <c r="D479" s="83"/>
      <c r="E479" s="83"/>
      <c r="F479" s="83"/>
      <c r="G479" s="83"/>
      <c r="H479" s="6"/>
      <c r="I479" s="84"/>
      <c r="J479" s="84"/>
      <c r="N479" s="121"/>
    </row>
    <row r="480" spans="2:14" s="2" customFormat="1" x14ac:dyDescent="0.2">
      <c r="B480" s="6"/>
      <c r="C480" s="6"/>
      <c r="D480" s="83"/>
      <c r="E480" s="83"/>
      <c r="F480" s="83"/>
      <c r="G480" s="83"/>
      <c r="H480" s="6"/>
      <c r="I480" s="84"/>
      <c r="J480" s="84"/>
      <c r="N480" s="121"/>
    </row>
    <row r="481" spans="2:14" s="2" customFormat="1" x14ac:dyDescent="0.2">
      <c r="B481" s="6"/>
      <c r="C481" s="6"/>
      <c r="D481" s="83"/>
      <c r="E481" s="83"/>
      <c r="F481" s="83"/>
      <c r="G481" s="83"/>
      <c r="H481" s="6"/>
      <c r="I481" s="84"/>
      <c r="J481" s="84"/>
      <c r="N481" s="121"/>
    </row>
    <row r="482" spans="2:14" s="2" customFormat="1" x14ac:dyDescent="0.2">
      <c r="B482" s="6"/>
      <c r="C482" s="6"/>
      <c r="D482" s="83"/>
      <c r="E482" s="83"/>
      <c r="F482" s="83"/>
      <c r="G482" s="83"/>
      <c r="H482" s="6"/>
      <c r="I482" s="84"/>
      <c r="J482" s="84"/>
      <c r="N482" s="121"/>
    </row>
    <row r="483" spans="2:14" s="2" customFormat="1" x14ac:dyDescent="0.2">
      <c r="B483" s="6"/>
      <c r="C483" s="6"/>
      <c r="D483" s="83"/>
      <c r="E483" s="83"/>
      <c r="F483" s="83"/>
      <c r="G483" s="83"/>
      <c r="H483" s="6"/>
      <c r="I483" s="84"/>
      <c r="J483" s="84"/>
      <c r="N483" s="121"/>
    </row>
    <row r="484" spans="2:14" s="2" customFormat="1" x14ac:dyDescent="0.2">
      <c r="B484" s="6"/>
      <c r="C484" s="6"/>
      <c r="D484" s="83"/>
      <c r="E484" s="83"/>
      <c r="F484" s="83"/>
      <c r="G484" s="83"/>
      <c r="H484" s="6"/>
      <c r="I484" s="84"/>
      <c r="J484" s="84"/>
      <c r="N484" s="121"/>
    </row>
    <row r="485" spans="2:14" s="2" customFormat="1" x14ac:dyDescent="0.2">
      <c r="B485" s="6"/>
      <c r="C485" s="6"/>
      <c r="D485" s="83"/>
      <c r="E485" s="83"/>
      <c r="F485" s="83"/>
      <c r="G485" s="83"/>
      <c r="H485" s="6"/>
      <c r="I485" s="84"/>
      <c r="J485" s="84"/>
      <c r="N485" s="121"/>
    </row>
    <row r="486" spans="2:14" s="2" customFormat="1" x14ac:dyDescent="0.2">
      <c r="B486" s="6"/>
      <c r="C486" s="6"/>
      <c r="D486" s="83"/>
      <c r="E486" s="83"/>
      <c r="F486" s="83"/>
      <c r="G486" s="83"/>
      <c r="H486" s="6"/>
      <c r="I486" s="84"/>
      <c r="J486" s="84"/>
      <c r="N486" s="121"/>
    </row>
    <row r="487" spans="2:14" s="2" customFormat="1" x14ac:dyDescent="0.2">
      <c r="B487" s="6"/>
      <c r="C487" s="6"/>
      <c r="D487" s="83"/>
      <c r="E487" s="83"/>
      <c r="F487" s="83"/>
      <c r="G487" s="83"/>
      <c r="H487" s="6"/>
      <c r="I487" s="84"/>
      <c r="J487" s="84"/>
      <c r="N487" s="121"/>
    </row>
    <row r="488" spans="2:14" s="2" customFormat="1" x14ac:dyDescent="0.2">
      <c r="B488" s="6"/>
      <c r="C488" s="6"/>
      <c r="D488" s="83"/>
      <c r="E488" s="83"/>
      <c r="F488" s="83"/>
      <c r="G488" s="83"/>
      <c r="H488" s="6"/>
      <c r="I488" s="84"/>
      <c r="J488" s="84"/>
      <c r="N488" s="121"/>
    </row>
    <row r="489" spans="2:14" s="2" customFormat="1" x14ac:dyDescent="0.2">
      <c r="B489" s="6"/>
      <c r="C489" s="6"/>
      <c r="D489" s="83"/>
      <c r="E489" s="83"/>
      <c r="F489" s="83"/>
      <c r="G489" s="83"/>
      <c r="H489" s="6"/>
      <c r="I489" s="84"/>
      <c r="J489" s="84"/>
      <c r="N489" s="121"/>
    </row>
    <row r="490" spans="2:14" s="2" customFormat="1" x14ac:dyDescent="0.2">
      <c r="B490" s="6"/>
      <c r="C490" s="6"/>
      <c r="D490" s="83"/>
      <c r="E490" s="83"/>
      <c r="F490" s="83"/>
      <c r="G490" s="83"/>
      <c r="H490" s="6"/>
      <c r="I490" s="84"/>
      <c r="J490" s="84"/>
      <c r="N490" s="121"/>
    </row>
    <row r="491" spans="2:14" s="2" customFormat="1" x14ac:dyDescent="0.2">
      <c r="B491" s="6"/>
      <c r="C491" s="6"/>
      <c r="D491" s="83"/>
      <c r="E491" s="83"/>
      <c r="F491" s="83"/>
      <c r="G491" s="83"/>
      <c r="H491" s="6"/>
      <c r="I491" s="84"/>
      <c r="J491" s="84"/>
      <c r="N491" s="121"/>
    </row>
    <row r="492" spans="2:14" s="2" customFormat="1" x14ac:dyDescent="0.2">
      <c r="B492" s="6"/>
      <c r="C492" s="6"/>
      <c r="D492" s="83"/>
      <c r="E492" s="83"/>
      <c r="F492" s="83"/>
      <c r="G492" s="83"/>
      <c r="H492" s="6"/>
      <c r="I492" s="84"/>
      <c r="J492" s="84"/>
      <c r="N492" s="121"/>
    </row>
    <row r="493" spans="2:14" s="2" customFormat="1" x14ac:dyDescent="0.2">
      <c r="B493" s="6"/>
      <c r="C493" s="6"/>
      <c r="D493" s="83"/>
      <c r="E493" s="83"/>
      <c r="F493" s="83"/>
      <c r="G493" s="83"/>
      <c r="H493" s="6"/>
      <c r="I493" s="84"/>
      <c r="J493" s="84"/>
      <c r="N493" s="121"/>
    </row>
    <row r="494" spans="2:14" s="2" customFormat="1" x14ac:dyDescent="0.2">
      <c r="B494" s="6"/>
      <c r="C494" s="6"/>
      <c r="D494" s="83"/>
      <c r="E494" s="83"/>
      <c r="F494" s="83"/>
      <c r="G494" s="83"/>
      <c r="H494" s="6"/>
      <c r="I494" s="84"/>
      <c r="J494" s="84"/>
      <c r="N494" s="121"/>
    </row>
    <row r="495" spans="2:14" s="2" customFormat="1" x14ac:dyDescent="0.2">
      <c r="B495" s="6"/>
      <c r="C495" s="6"/>
      <c r="D495" s="83"/>
      <c r="E495" s="83"/>
      <c r="F495" s="83"/>
      <c r="G495" s="83"/>
      <c r="H495" s="6"/>
      <c r="I495" s="84"/>
      <c r="J495" s="84"/>
      <c r="N495" s="121"/>
    </row>
    <row r="496" spans="2:14" s="2" customFormat="1" x14ac:dyDescent="0.2">
      <c r="B496" s="6"/>
      <c r="C496" s="6"/>
      <c r="D496" s="83"/>
      <c r="E496" s="83"/>
      <c r="F496" s="83"/>
      <c r="G496" s="83"/>
      <c r="H496" s="6"/>
      <c r="I496" s="84"/>
      <c r="J496" s="84"/>
      <c r="N496" s="121"/>
    </row>
    <row r="497" spans="2:14" s="2" customFormat="1" x14ac:dyDescent="0.2">
      <c r="B497" s="6"/>
      <c r="C497" s="6"/>
      <c r="D497" s="83"/>
      <c r="E497" s="83"/>
      <c r="F497" s="83"/>
      <c r="G497" s="83"/>
      <c r="H497" s="6"/>
      <c r="I497" s="84"/>
      <c r="J497" s="84"/>
      <c r="N497" s="121"/>
    </row>
    <row r="498" spans="2:14" s="2" customFormat="1" x14ac:dyDescent="0.2">
      <c r="B498" s="6"/>
      <c r="C498" s="6"/>
      <c r="D498" s="83"/>
      <c r="E498" s="83"/>
      <c r="F498" s="83"/>
      <c r="G498" s="83"/>
      <c r="H498" s="6"/>
      <c r="I498" s="84"/>
      <c r="J498" s="84"/>
      <c r="N498" s="121"/>
    </row>
    <row r="499" spans="2:14" s="2" customFormat="1" x14ac:dyDescent="0.2">
      <c r="B499" s="6"/>
      <c r="C499" s="6"/>
      <c r="D499" s="83"/>
      <c r="E499" s="83"/>
      <c r="F499" s="83"/>
      <c r="G499" s="83"/>
      <c r="H499" s="6"/>
      <c r="I499" s="84"/>
      <c r="J499" s="84"/>
      <c r="N499" s="121"/>
    </row>
    <row r="500" spans="2:14" s="2" customFormat="1" x14ac:dyDescent="0.2">
      <c r="B500" s="6"/>
      <c r="C500" s="6"/>
      <c r="D500" s="83"/>
      <c r="E500" s="83"/>
      <c r="F500" s="83"/>
      <c r="G500" s="83"/>
      <c r="H500" s="6"/>
      <c r="I500" s="84"/>
      <c r="J500" s="84"/>
      <c r="N500" s="121"/>
    </row>
    <row r="501" spans="2:14" s="2" customFormat="1" x14ac:dyDescent="0.2">
      <c r="B501" s="6"/>
      <c r="C501" s="6"/>
      <c r="D501" s="83"/>
      <c r="E501" s="83"/>
      <c r="F501" s="83"/>
      <c r="G501" s="83"/>
      <c r="H501" s="6"/>
      <c r="I501" s="84"/>
      <c r="J501" s="84"/>
      <c r="N501" s="121"/>
    </row>
    <row r="502" spans="2:14" s="2" customFormat="1" x14ac:dyDescent="0.2">
      <c r="B502" s="6"/>
      <c r="C502" s="6"/>
      <c r="D502" s="83"/>
      <c r="E502" s="83"/>
      <c r="F502" s="83"/>
      <c r="G502" s="83"/>
      <c r="H502" s="6"/>
      <c r="I502" s="84"/>
      <c r="J502" s="84"/>
      <c r="N502" s="121"/>
    </row>
    <row r="503" spans="2:14" s="2" customFormat="1" x14ac:dyDescent="0.2">
      <c r="B503" s="6"/>
      <c r="C503" s="6"/>
      <c r="D503" s="83"/>
      <c r="E503" s="83"/>
      <c r="F503" s="83"/>
      <c r="G503" s="83"/>
      <c r="H503" s="6"/>
      <c r="I503" s="84"/>
      <c r="J503" s="84"/>
      <c r="N503" s="121"/>
    </row>
    <row r="504" spans="2:14" s="2" customFormat="1" x14ac:dyDescent="0.2">
      <c r="B504" s="6"/>
      <c r="C504" s="6"/>
      <c r="D504" s="83"/>
      <c r="E504" s="83"/>
      <c r="F504" s="83"/>
      <c r="G504" s="83"/>
      <c r="H504" s="6"/>
      <c r="I504" s="84"/>
      <c r="J504" s="84"/>
      <c r="N504" s="121"/>
    </row>
    <row r="505" spans="2:14" s="2" customFormat="1" x14ac:dyDescent="0.2">
      <c r="B505" s="6"/>
      <c r="C505" s="6"/>
      <c r="D505" s="83"/>
      <c r="E505" s="83"/>
      <c r="F505" s="83"/>
      <c r="G505" s="83"/>
      <c r="H505" s="6"/>
      <c r="I505" s="84"/>
      <c r="J505" s="84"/>
      <c r="N505" s="121"/>
    </row>
    <row r="506" spans="2:14" s="2" customFormat="1" x14ac:dyDescent="0.2">
      <c r="B506" s="6"/>
      <c r="C506" s="6"/>
      <c r="D506" s="83"/>
      <c r="E506" s="83"/>
      <c r="F506" s="83"/>
      <c r="G506" s="83"/>
      <c r="H506" s="6"/>
      <c r="I506" s="84"/>
      <c r="J506" s="84"/>
      <c r="N506" s="121"/>
    </row>
    <row r="507" spans="2:14" s="2" customFormat="1" x14ac:dyDescent="0.2">
      <c r="B507" s="6"/>
      <c r="C507" s="6"/>
      <c r="D507" s="83"/>
      <c r="E507" s="83"/>
      <c r="F507" s="83"/>
      <c r="G507" s="83"/>
      <c r="H507" s="6"/>
      <c r="I507" s="84"/>
      <c r="J507" s="84"/>
      <c r="N507" s="121"/>
    </row>
    <row r="508" spans="2:14" s="2" customFormat="1" x14ac:dyDescent="0.2">
      <c r="B508" s="6"/>
      <c r="C508" s="6"/>
      <c r="D508" s="83"/>
      <c r="E508" s="83"/>
      <c r="F508" s="83"/>
      <c r="G508" s="83"/>
      <c r="H508" s="6"/>
      <c r="I508" s="84"/>
      <c r="J508" s="84"/>
      <c r="N508" s="121"/>
    </row>
    <row r="509" spans="2:14" s="2" customFormat="1" x14ac:dyDescent="0.2">
      <c r="B509" s="6"/>
      <c r="C509" s="6"/>
      <c r="D509" s="83"/>
      <c r="E509" s="83"/>
      <c r="F509" s="83"/>
      <c r="G509" s="83"/>
      <c r="H509" s="6"/>
      <c r="I509" s="84"/>
      <c r="J509" s="84"/>
      <c r="N509" s="121"/>
    </row>
    <row r="510" spans="2:14" s="2" customFormat="1" x14ac:dyDescent="0.2">
      <c r="B510" s="6"/>
      <c r="C510" s="6"/>
      <c r="D510" s="83"/>
      <c r="E510" s="83"/>
      <c r="F510" s="83"/>
      <c r="G510" s="83"/>
      <c r="H510" s="6"/>
      <c r="I510" s="84"/>
      <c r="J510" s="84"/>
      <c r="N510" s="121"/>
    </row>
    <row r="511" spans="2:14" s="2" customFormat="1" x14ac:dyDescent="0.2">
      <c r="B511" s="6"/>
      <c r="C511" s="6"/>
      <c r="D511" s="83"/>
      <c r="E511" s="83"/>
      <c r="F511" s="83"/>
      <c r="G511" s="83"/>
      <c r="H511" s="6"/>
      <c r="I511" s="84"/>
      <c r="J511" s="84"/>
      <c r="N511" s="121"/>
    </row>
    <row r="512" spans="2:14" s="2" customFormat="1" x14ac:dyDescent="0.2">
      <c r="B512" s="6"/>
      <c r="C512" s="6"/>
      <c r="D512" s="83"/>
      <c r="E512" s="83"/>
      <c r="F512" s="83"/>
      <c r="G512" s="83"/>
      <c r="H512" s="6"/>
      <c r="I512" s="84"/>
      <c r="J512" s="84"/>
      <c r="N512" s="121"/>
    </row>
    <row r="513" spans="2:14" s="2" customFormat="1" x14ac:dyDescent="0.2">
      <c r="B513" s="6"/>
      <c r="C513" s="6"/>
      <c r="D513" s="83"/>
      <c r="E513" s="83"/>
      <c r="F513" s="83"/>
      <c r="G513" s="83"/>
      <c r="H513" s="6"/>
      <c r="I513" s="84"/>
      <c r="J513" s="84"/>
      <c r="N513" s="121"/>
    </row>
    <row r="514" spans="2:14" s="2" customFormat="1" x14ac:dyDescent="0.2">
      <c r="B514" s="6"/>
      <c r="C514" s="6"/>
      <c r="D514" s="83"/>
      <c r="E514" s="83"/>
      <c r="F514" s="83"/>
      <c r="G514" s="83"/>
      <c r="H514" s="6"/>
      <c r="I514" s="84"/>
      <c r="J514" s="84"/>
      <c r="N514" s="121"/>
    </row>
    <row r="515" spans="2:14" s="2" customFormat="1" x14ac:dyDescent="0.2">
      <c r="B515" s="6"/>
      <c r="C515" s="6"/>
      <c r="D515" s="83"/>
      <c r="E515" s="83"/>
      <c r="F515" s="83"/>
      <c r="G515" s="83"/>
      <c r="H515" s="6"/>
      <c r="I515" s="84"/>
      <c r="J515" s="84"/>
      <c r="N515" s="121"/>
    </row>
    <row r="516" spans="2:14" s="2" customFormat="1" x14ac:dyDescent="0.2">
      <c r="B516" s="6"/>
      <c r="C516" s="6"/>
      <c r="D516" s="83"/>
      <c r="E516" s="83"/>
      <c r="F516" s="83"/>
      <c r="G516" s="83"/>
      <c r="H516" s="6"/>
      <c r="I516" s="84"/>
      <c r="J516" s="84"/>
      <c r="N516" s="121"/>
    </row>
    <row r="517" spans="2:14" s="2" customFormat="1" x14ac:dyDescent="0.2">
      <c r="B517" s="6"/>
      <c r="C517" s="6"/>
      <c r="D517" s="83"/>
      <c r="E517" s="83"/>
      <c r="F517" s="83"/>
      <c r="G517" s="83"/>
      <c r="H517" s="6"/>
      <c r="I517" s="84"/>
      <c r="J517" s="84"/>
      <c r="N517" s="121"/>
    </row>
    <row r="518" spans="2:14" s="2" customFormat="1" x14ac:dyDescent="0.2">
      <c r="B518" s="6"/>
      <c r="C518" s="6"/>
      <c r="D518" s="83"/>
      <c r="E518" s="83"/>
      <c r="F518" s="83"/>
      <c r="G518" s="83"/>
      <c r="H518" s="6"/>
      <c r="I518" s="84"/>
      <c r="J518" s="84"/>
      <c r="N518" s="121"/>
    </row>
    <row r="519" spans="2:14" s="2" customFormat="1" x14ac:dyDescent="0.2">
      <c r="B519" s="6"/>
      <c r="C519" s="6"/>
      <c r="D519" s="83"/>
      <c r="E519" s="83"/>
      <c r="F519" s="83"/>
      <c r="G519" s="83"/>
      <c r="H519" s="6"/>
      <c r="I519" s="84"/>
      <c r="J519" s="84"/>
      <c r="N519" s="121"/>
    </row>
    <row r="520" spans="2:14" s="2" customFormat="1" x14ac:dyDescent="0.2">
      <c r="B520" s="6"/>
      <c r="C520" s="6"/>
      <c r="D520" s="83"/>
      <c r="E520" s="83"/>
      <c r="F520" s="83"/>
      <c r="G520" s="83"/>
      <c r="H520" s="6"/>
      <c r="I520" s="84"/>
      <c r="J520" s="84"/>
      <c r="N520" s="121"/>
    </row>
    <row r="521" spans="2:14" s="2" customFormat="1" x14ac:dyDescent="0.2">
      <c r="B521" s="6"/>
      <c r="C521" s="6"/>
      <c r="D521" s="83"/>
      <c r="E521" s="83"/>
      <c r="F521" s="83"/>
      <c r="G521" s="83"/>
      <c r="H521" s="6"/>
      <c r="I521" s="84"/>
      <c r="J521" s="84"/>
      <c r="N521" s="121"/>
    </row>
    <row r="522" spans="2:14" s="2" customFormat="1" x14ac:dyDescent="0.2">
      <c r="B522" s="6"/>
      <c r="C522" s="6"/>
      <c r="D522" s="83"/>
      <c r="E522" s="83"/>
      <c r="F522" s="83"/>
      <c r="G522" s="83"/>
      <c r="H522" s="6"/>
      <c r="I522" s="84"/>
      <c r="J522" s="84"/>
      <c r="N522" s="121"/>
    </row>
    <row r="523" spans="2:14" s="2" customFormat="1" x14ac:dyDescent="0.2">
      <c r="B523" s="6"/>
      <c r="C523" s="6"/>
      <c r="D523" s="83"/>
      <c r="E523" s="83"/>
      <c r="F523" s="83"/>
      <c r="G523" s="83"/>
      <c r="H523" s="6"/>
      <c r="I523" s="84"/>
      <c r="J523" s="84"/>
      <c r="N523" s="121"/>
    </row>
    <row r="524" spans="2:14" s="2" customFormat="1" x14ac:dyDescent="0.2">
      <c r="B524" s="6"/>
      <c r="C524" s="6"/>
      <c r="D524" s="83"/>
      <c r="E524" s="83"/>
      <c r="F524" s="83"/>
      <c r="G524" s="83"/>
      <c r="H524" s="6"/>
      <c r="I524" s="84"/>
      <c r="J524" s="84"/>
      <c r="N524" s="121"/>
    </row>
    <row r="525" spans="2:14" s="2" customFormat="1" x14ac:dyDescent="0.2">
      <c r="B525" s="6"/>
      <c r="C525" s="6"/>
      <c r="D525" s="83"/>
      <c r="E525" s="83"/>
      <c r="F525" s="83"/>
      <c r="G525" s="83"/>
      <c r="H525" s="6"/>
      <c r="I525" s="84"/>
      <c r="J525" s="84"/>
      <c r="N525" s="121"/>
    </row>
    <row r="526" spans="2:14" s="2" customFormat="1" x14ac:dyDescent="0.2">
      <c r="B526" s="6"/>
      <c r="C526" s="6"/>
      <c r="D526" s="83"/>
      <c r="E526" s="83"/>
      <c r="F526" s="83"/>
      <c r="G526" s="83"/>
      <c r="H526" s="6"/>
      <c r="I526" s="84"/>
      <c r="J526" s="84"/>
      <c r="N526" s="121"/>
    </row>
    <row r="527" spans="2:14" s="2" customFormat="1" x14ac:dyDescent="0.2">
      <c r="B527" s="6"/>
      <c r="C527" s="6"/>
      <c r="D527" s="83"/>
      <c r="E527" s="83"/>
      <c r="F527" s="83"/>
      <c r="G527" s="83"/>
      <c r="H527" s="6"/>
      <c r="I527" s="84"/>
      <c r="J527" s="84"/>
      <c r="N527" s="121"/>
    </row>
    <row r="528" spans="2:14" s="2" customFormat="1" x14ac:dyDescent="0.2">
      <c r="B528" s="6"/>
      <c r="C528" s="6"/>
      <c r="D528" s="83"/>
      <c r="E528" s="83"/>
      <c r="F528" s="83"/>
      <c r="G528" s="83"/>
      <c r="H528" s="6"/>
      <c r="I528" s="84"/>
      <c r="J528" s="84"/>
      <c r="N528" s="121"/>
    </row>
    <row r="529" spans="2:14" s="2" customFormat="1" x14ac:dyDescent="0.2">
      <c r="B529" s="6"/>
      <c r="C529" s="6"/>
      <c r="D529" s="83"/>
      <c r="E529" s="83"/>
      <c r="F529" s="83"/>
      <c r="G529" s="83"/>
      <c r="H529" s="6"/>
      <c r="I529" s="84"/>
      <c r="J529" s="84"/>
      <c r="N529" s="121"/>
    </row>
    <row r="530" spans="2:14" s="2" customFormat="1" x14ac:dyDescent="0.2">
      <c r="B530" s="6"/>
      <c r="C530" s="6"/>
      <c r="D530" s="83"/>
      <c r="E530" s="83"/>
      <c r="F530" s="83"/>
      <c r="G530" s="83"/>
      <c r="H530" s="6"/>
      <c r="I530" s="84"/>
      <c r="J530" s="84"/>
      <c r="N530" s="121"/>
    </row>
    <row r="531" spans="2:14" s="2" customFormat="1" x14ac:dyDescent="0.2">
      <c r="B531" s="6"/>
      <c r="C531" s="6"/>
      <c r="D531" s="83"/>
      <c r="E531" s="83"/>
      <c r="F531" s="83"/>
      <c r="G531" s="83"/>
      <c r="H531" s="6"/>
      <c r="I531" s="84"/>
      <c r="J531" s="84"/>
      <c r="N531" s="121"/>
    </row>
    <row r="532" spans="2:14" s="2" customFormat="1" x14ac:dyDescent="0.2">
      <c r="B532" s="6"/>
      <c r="C532" s="6"/>
      <c r="D532" s="83"/>
      <c r="E532" s="83"/>
      <c r="F532" s="83"/>
      <c r="G532" s="83"/>
      <c r="H532" s="6"/>
      <c r="I532" s="84"/>
      <c r="J532" s="84"/>
      <c r="N532" s="121"/>
    </row>
    <row r="533" spans="2:14" s="2" customFormat="1" x14ac:dyDescent="0.2">
      <c r="B533" s="6"/>
      <c r="C533" s="6"/>
      <c r="D533" s="83"/>
      <c r="E533" s="83"/>
      <c r="F533" s="83"/>
      <c r="G533" s="83"/>
      <c r="H533" s="6"/>
      <c r="I533" s="84"/>
      <c r="J533" s="84"/>
      <c r="N533" s="121"/>
    </row>
    <row r="534" spans="2:14" s="2" customFormat="1" x14ac:dyDescent="0.2">
      <c r="B534" s="6"/>
      <c r="C534" s="6"/>
      <c r="D534" s="83"/>
      <c r="E534" s="83"/>
      <c r="F534" s="83"/>
      <c r="G534" s="83"/>
      <c r="H534" s="6"/>
      <c r="I534" s="84"/>
      <c r="J534" s="84"/>
      <c r="N534" s="121"/>
    </row>
    <row r="535" spans="2:14" s="2" customFormat="1" x14ac:dyDescent="0.2">
      <c r="B535" s="6"/>
      <c r="C535" s="6"/>
      <c r="D535" s="83"/>
      <c r="E535" s="83"/>
      <c r="F535" s="83"/>
      <c r="G535" s="83"/>
      <c r="H535" s="6"/>
      <c r="I535" s="84"/>
      <c r="J535" s="84"/>
      <c r="N535" s="121"/>
    </row>
    <row r="536" spans="2:14" s="2" customFormat="1" x14ac:dyDescent="0.2">
      <c r="B536" s="6"/>
      <c r="C536" s="6"/>
      <c r="D536" s="83"/>
      <c r="E536" s="83"/>
      <c r="F536" s="83"/>
      <c r="G536" s="83"/>
      <c r="H536" s="6"/>
      <c r="I536" s="84"/>
      <c r="J536" s="84"/>
      <c r="N536" s="121"/>
    </row>
    <row r="537" spans="2:14" s="2" customFormat="1" x14ac:dyDescent="0.2">
      <c r="B537" s="6"/>
      <c r="C537" s="6"/>
      <c r="D537" s="83"/>
      <c r="E537" s="83"/>
      <c r="F537" s="83"/>
      <c r="G537" s="83"/>
      <c r="H537" s="6"/>
      <c r="I537" s="84"/>
      <c r="J537" s="84"/>
      <c r="N537" s="121"/>
    </row>
    <row r="538" spans="2:14" s="2" customFormat="1" x14ac:dyDescent="0.2">
      <c r="B538" s="6"/>
      <c r="C538" s="6"/>
      <c r="D538" s="83"/>
      <c r="E538" s="83"/>
      <c r="F538" s="83"/>
      <c r="G538" s="83"/>
      <c r="H538" s="6"/>
      <c r="I538" s="84"/>
      <c r="J538" s="84"/>
      <c r="N538" s="121"/>
    </row>
    <row r="539" spans="2:14" s="2" customFormat="1" x14ac:dyDescent="0.2">
      <c r="B539" s="6"/>
      <c r="C539" s="6"/>
      <c r="D539" s="83"/>
      <c r="E539" s="83"/>
      <c r="F539" s="83"/>
      <c r="G539" s="83"/>
      <c r="H539" s="6"/>
      <c r="I539" s="84"/>
      <c r="J539" s="84"/>
      <c r="N539" s="121"/>
    </row>
    <row r="540" spans="2:14" s="2" customFormat="1" x14ac:dyDescent="0.2">
      <c r="B540" s="6"/>
      <c r="C540" s="6"/>
      <c r="D540" s="83"/>
      <c r="E540" s="83"/>
      <c r="F540" s="83"/>
      <c r="G540" s="83"/>
      <c r="H540" s="6"/>
      <c r="I540" s="84"/>
      <c r="J540" s="84"/>
      <c r="N540" s="121"/>
    </row>
    <row r="541" spans="2:14" s="2" customFormat="1" x14ac:dyDescent="0.2">
      <c r="B541" s="6"/>
      <c r="C541" s="6"/>
      <c r="D541" s="83"/>
      <c r="E541" s="83"/>
      <c r="F541" s="83"/>
      <c r="G541" s="83"/>
      <c r="H541" s="6"/>
      <c r="I541" s="84"/>
      <c r="J541" s="84"/>
      <c r="N541" s="121"/>
    </row>
    <row r="542" spans="2:14" s="2" customFormat="1" x14ac:dyDescent="0.2">
      <c r="B542" s="6"/>
      <c r="C542" s="6"/>
      <c r="D542" s="83"/>
      <c r="E542" s="83"/>
      <c r="F542" s="83"/>
      <c r="G542" s="83"/>
      <c r="H542" s="6"/>
      <c r="I542" s="84"/>
      <c r="J542" s="84"/>
      <c r="N542" s="121"/>
    </row>
    <row r="543" spans="2:14" s="2" customFormat="1" x14ac:dyDescent="0.2">
      <c r="B543" s="6"/>
      <c r="C543" s="6"/>
      <c r="D543" s="83"/>
      <c r="E543" s="83"/>
      <c r="F543" s="83"/>
      <c r="G543" s="83"/>
      <c r="H543" s="6"/>
      <c r="I543" s="84"/>
      <c r="J543" s="84"/>
      <c r="N543" s="121"/>
    </row>
    <row r="544" spans="2:14" s="2" customFormat="1" x14ac:dyDescent="0.2">
      <c r="B544" s="6"/>
      <c r="C544" s="6"/>
      <c r="D544" s="83"/>
      <c r="E544" s="83"/>
      <c r="F544" s="83"/>
      <c r="G544" s="83"/>
      <c r="H544" s="6"/>
      <c r="I544" s="84"/>
      <c r="J544" s="84"/>
      <c r="N544" s="121"/>
    </row>
    <row r="545" spans="2:14" s="2" customFormat="1" x14ac:dyDescent="0.2">
      <c r="B545" s="6"/>
      <c r="C545" s="6"/>
      <c r="D545" s="83"/>
      <c r="E545" s="83"/>
      <c r="F545" s="83"/>
      <c r="G545" s="83"/>
      <c r="H545" s="6"/>
      <c r="I545" s="84"/>
      <c r="J545" s="84"/>
      <c r="N545" s="121"/>
    </row>
    <row r="546" spans="2:14" s="2" customFormat="1" x14ac:dyDescent="0.2">
      <c r="B546" s="6"/>
      <c r="C546" s="6"/>
      <c r="D546" s="83"/>
      <c r="E546" s="83"/>
      <c r="F546" s="83"/>
      <c r="G546" s="83"/>
      <c r="H546" s="6"/>
      <c r="I546" s="84"/>
      <c r="J546" s="84"/>
      <c r="N546" s="121"/>
    </row>
    <row r="547" spans="2:14" s="2" customFormat="1" x14ac:dyDescent="0.2">
      <c r="B547" s="6"/>
      <c r="C547" s="6"/>
      <c r="D547" s="83"/>
      <c r="E547" s="83"/>
      <c r="F547" s="83"/>
      <c r="G547" s="83"/>
      <c r="H547" s="6"/>
      <c r="I547" s="84"/>
      <c r="J547" s="84"/>
      <c r="N547" s="121"/>
    </row>
    <row r="548" spans="2:14" s="2" customFormat="1" x14ac:dyDescent="0.2">
      <c r="B548" s="6"/>
      <c r="C548" s="6"/>
      <c r="D548" s="83"/>
      <c r="E548" s="83"/>
      <c r="F548" s="83"/>
      <c r="G548" s="83"/>
      <c r="H548" s="6"/>
      <c r="I548" s="84"/>
      <c r="J548" s="84"/>
      <c r="N548" s="121"/>
    </row>
    <row r="549" spans="2:14" s="2" customFormat="1" x14ac:dyDescent="0.2">
      <c r="B549" s="6"/>
      <c r="C549" s="6"/>
      <c r="D549" s="83"/>
      <c r="E549" s="83"/>
      <c r="F549" s="83"/>
      <c r="G549" s="83"/>
      <c r="H549" s="6"/>
      <c r="I549" s="84"/>
      <c r="J549" s="84"/>
      <c r="N549" s="121"/>
    </row>
    <row r="550" spans="2:14" s="2" customFormat="1" x14ac:dyDescent="0.2">
      <c r="B550" s="6"/>
      <c r="C550" s="6"/>
      <c r="D550" s="83"/>
      <c r="E550" s="83"/>
      <c r="F550" s="83"/>
      <c r="G550" s="83"/>
      <c r="H550" s="6"/>
      <c r="I550" s="84"/>
      <c r="J550" s="84"/>
      <c r="N550" s="121"/>
    </row>
    <row r="551" spans="2:14" s="2" customFormat="1" x14ac:dyDescent="0.2">
      <c r="B551" s="6"/>
      <c r="C551" s="6"/>
      <c r="D551" s="83"/>
      <c r="E551" s="83"/>
      <c r="F551" s="83"/>
      <c r="G551" s="83"/>
      <c r="H551" s="6"/>
      <c r="I551" s="84"/>
      <c r="J551" s="84"/>
      <c r="N551" s="121"/>
    </row>
    <row r="552" spans="2:14" s="2" customFormat="1" x14ac:dyDescent="0.2">
      <c r="B552" s="6"/>
      <c r="C552" s="6"/>
      <c r="D552" s="83"/>
      <c r="E552" s="83"/>
      <c r="F552" s="83"/>
      <c r="G552" s="83"/>
      <c r="H552" s="6"/>
      <c r="I552" s="84"/>
      <c r="J552" s="84"/>
      <c r="N552" s="121"/>
    </row>
    <row r="553" spans="2:14" s="2" customFormat="1" x14ac:dyDescent="0.2">
      <c r="B553" s="6"/>
      <c r="C553" s="6"/>
      <c r="D553" s="83"/>
      <c r="E553" s="83"/>
      <c r="F553" s="83"/>
      <c r="G553" s="83"/>
      <c r="H553" s="6"/>
      <c r="I553" s="84"/>
      <c r="J553" s="84"/>
      <c r="N553" s="121"/>
    </row>
    <row r="554" spans="2:14" s="2" customFormat="1" x14ac:dyDescent="0.2">
      <c r="B554" s="6"/>
      <c r="C554" s="6"/>
      <c r="D554" s="83"/>
      <c r="E554" s="83"/>
      <c r="F554" s="83"/>
      <c r="G554" s="83"/>
      <c r="H554" s="6"/>
      <c r="I554" s="84"/>
      <c r="J554" s="84"/>
      <c r="N554" s="121"/>
    </row>
    <row r="555" spans="2:14" s="2" customFormat="1" x14ac:dyDescent="0.2">
      <c r="B555" s="6"/>
      <c r="C555" s="6"/>
      <c r="D555" s="83"/>
      <c r="E555" s="83"/>
      <c r="F555" s="83"/>
      <c r="G555" s="83"/>
      <c r="H555" s="6"/>
      <c r="I555" s="84"/>
      <c r="J555" s="84"/>
      <c r="N555" s="121"/>
    </row>
    <row r="556" spans="2:14" s="2" customFormat="1" x14ac:dyDescent="0.2">
      <c r="B556" s="6"/>
      <c r="C556" s="6"/>
      <c r="D556" s="83"/>
      <c r="E556" s="83"/>
      <c r="F556" s="83"/>
      <c r="G556" s="83"/>
      <c r="H556" s="6"/>
      <c r="I556" s="84"/>
      <c r="J556" s="84"/>
      <c r="N556" s="121"/>
    </row>
    <row r="557" spans="2:14" s="2" customFormat="1" x14ac:dyDescent="0.2">
      <c r="B557" s="6"/>
      <c r="C557" s="6"/>
      <c r="D557" s="83"/>
      <c r="E557" s="83"/>
      <c r="F557" s="83"/>
      <c r="G557" s="83"/>
      <c r="H557" s="6"/>
      <c r="I557" s="84"/>
      <c r="J557" s="84"/>
      <c r="N557" s="121"/>
    </row>
    <row r="558" spans="2:14" s="2" customFormat="1" x14ac:dyDescent="0.2">
      <c r="B558" s="6"/>
      <c r="C558" s="6"/>
      <c r="D558" s="83"/>
      <c r="E558" s="83"/>
      <c r="F558" s="83"/>
      <c r="G558" s="83"/>
      <c r="H558" s="6"/>
      <c r="I558" s="84"/>
      <c r="J558" s="84"/>
      <c r="N558" s="121"/>
    </row>
    <row r="559" spans="2:14" s="2" customFormat="1" x14ac:dyDescent="0.2">
      <c r="B559" s="6"/>
      <c r="C559" s="6"/>
      <c r="D559" s="83"/>
      <c r="E559" s="83"/>
      <c r="F559" s="83"/>
      <c r="G559" s="83"/>
      <c r="H559" s="6"/>
      <c r="I559" s="84"/>
      <c r="J559" s="84"/>
      <c r="N559" s="121"/>
    </row>
    <row r="560" spans="2:14" s="2" customFormat="1" x14ac:dyDescent="0.2">
      <c r="B560" s="6"/>
      <c r="C560" s="6"/>
      <c r="D560" s="83"/>
      <c r="E560" s="83"/>
      <c r="F560" s="83"/>
      <c r="G560" s="83"/>
      <c r="H560" s="6"/>
      <c r="I560" s="84"/>
      <c r="J560" s="84"/>
      <c r="N560" s="121"/>
    </row>
    <row r="561" spans="2:14" s="2" customFormat="1" x14ac:dyDescent="0.2">
      <c r="B561" s="6"/>
      <c r="C561" s="6"/>
      <c r="D561" s="83"/>
      <c r="E561" s="83"/>
      <c r="F561" s="83"/>
      <c r="G561" s="83"/>
      <c r="H561" s="6"/>
      <c r="I561" s="84"/>
      <c r="J561" s="84"/>
      <c r="N561" s="121"/>
    </row>
    <row r="562" spans="2:14" s="2" customFormat="1" x14ac:dyDescent="0.2">
      <c r="B562" s="6"/>
      <c r="C562" s="6"/>
      <c r="D562" s="83"/>
      <c r="E562" s="83"/>
      <c r="F562" s="83"/>
      <c r="G562" s="83"/>
      <c r="H562" s="6"/>
      <c r="I562" s="84"/>
      <c r="J562" s="84"/>
      <c r="N562" s="121"/>
    </row>
    <row r="563" spans="2:14" s="2" customFormat="1" x14ac:dyDescent="0.2">
      <c r="B563" s="6"/>
      <c r="C563" s="6"/>
      <c r="D563" s="83"/>
      <c r="E563" s="83"/>
      <c r="F563" s="83"/>
      <c r="G563" s="83"/>
      <c r="H563" s="6"/>
      <c r="I563" s="84"/>
      <c r="J563" s="84"/>
      <c r="N563" s="121"/>
    </row>
    <row r="564" spans="2:14" s="2" customFormat="1" x14ac:dyDescent="0.2">
      <c r="B564" s="6"/>
      <c r="C564" s="6"/>
      <c r="D564" s="83"/>
      <c r="E564" s="83"/>
      <c r="F564" s="83"/>
      <c r="G564" s="83"/>
      <c r="H564" s="6"/>
      <c r="I564" s="84"/>
      <c r="J564" s="84"/>
      <c r="N564" s="121"/>
    </row>
    <row r="565" spans="2:14" s="2" customFormat="1" x14ac:dyDescent="0.2">
      <c r="B565" s="6"/>
      <c r="C565" s="6"/>
      <c r="D565" s="83"/>
      <c r="E565" s="83"/>
      <c r="F565" s="83"/>
      <c r="G565" s="83"/>
      <c r="H565" s="6"/>
      <c r="I565" s="84"/>
      <c r="J565" s="84"/>
      <c r="N565" s="121"/>
    </row>
    <row r="566" spans="2:14" s="2" customFormat="1" x14ac:dyDescent="0.2">
      <c r="B566" s="6"/>
      <c r="C566" s="6"/>
      <c r="D566" s="83"/>
      <c r="E566" s="83"/>
      <c r="F566" s="83"/>
      <c r="G566" s="83"/>
      <c r="H566" s="6"/>
      <c r="I566" s="84"/>
      <c r="J566" s="84"/>
      <c r="N566" s="121"/>
    </row>
    <row r="567" spans="2:14" s="2" customFormat="1" x14ac:dyDescent="0.2">
      <c r="B567" s="6"/>
      <c r="C567" s="6"/>
      <c r="D567" s="83"/>
      <c r="E567" s="83"/>
      <c r="F567" s="83"/>
      <c r="G567" s="83"/>
      <c r="H567" s="6"/>
      <c r="I567" s="84"/>
      <c r="J567" s="84"/>
      <c r="N567" s="121"/>
    </row>
    <row r="568" spans="2:14" s="2" customFormat="1" x14ac:dyDescent="0.2">
      <c r="B568" s="6"/>
      <c r="C568" s="6"/>
      <c r="D568" s="83"/>
      <c r="E568" s="83"/>
      <c r="F568" s="83"/>
      <c r="G568" s="83"/>
      <c r="H568" s="6"/>
      <c r="I568" s="84"/>
      <c r="J568" s="84"/>
      <c r="N568" s="121"/>
    </row>
    <row r="569" spans="2:14" s="2" customFormat="1" x14ac:dyDescent="0.2">
      <c r="B569" s="6"/>
      <c r="C569" s="6"/>
      <c r="D569" s="83"/>
      <c r="E569" s="83"/>
      <c r="F569" s="83"/>
      <c r="G569" s="83"/>
      <c r="H569" s="6"/>
      <c r="I569" s="84"/>
      <c r="J569" s="84"/>
      <c r="N569" s="121"/>
    </row>
    <row r="570" spans="2:14" s="2" customFormat="1" x14ac:dyDescent="0.2">
      <c r="B570" s="6"/>
      <c r="C570" s="6"/>
      <c r="D570" s="83"/>
      <c r="E570" s="83"/>
      <c r="F570" s="83"/>
      <c r="G570" s="83"/>
      <c r="H570" s="6"/>
      <c r="I570" s="84"/>
      <c r="J570" s="84"/>
      <c r="N570" s="121"/>
    </row>
    <row r="571" spans="2:14" s="2" customFormat="1" x14ac:dyDescent="0.2">
      <c r="B571" s="6"/>
      <c r="C571" s="6"/>
      <c r="D571" s="83"/>
      <c r="E571" s="83"/>
      <c r="F571" s="83"/>
      <c r="G571" s="83"/>
      <c r="H571" s="6"/>
      <c r="I571" s="84"/>
      <c r="J571" s="84"/>
      <c r="N571" s="121"/>
    </row>
    <row r="572" spans="2:14" s="2" customFormat="1" x14ac:dyDescent="0.2">
      <c r="B572" s="6"/>
      <c r="C572" s="6"/>
      <c r="D572" s="83"/>
      <c r="E572" s="83"/>
      <c r="F572" s="83"/>
      <c r="G572" s="83"/>
      <c r="H572" s="6"/>
      <c r="I572" s="84"/>
      <c r="J572" s="84"/>
      <c r="N572" s="121"/>
    </row>
    <row r="573" spans="2:14" s="2" customFormat="1" x14ac:dyDescent="0.2">
      <c r="B573" s="6"/>
      <c r="C573" s="6"/>
      <c r="D573" s="83"/>
      <c r="E573" s="83"/>
      <c r="F573" s="83"/>
      <c r="G573" s="83"/>
      <c r="H573" s="6"/>
      <c r="I573" s="84"/>
      <c r="J573" s="84"/>
      <c r="N573" s="121"/>
    </row>
    <row r="574" spans="2:14" s="2" customFormat="1" x14ac:dyDescent="0.2">
      <c r="B574" s="6"/>
      <c r="C574" s="6"/>
      <c r="D574" s="83"/>
      <c r="E574" s="83"/>
      <c r="F574" s="83"/>
      <c r="G574" s="83"/>
      <c r="H574" s="6"/>
      <c r="I574" s="84"/>
      <c r="J574" s="84"/>
      <c r="N574" s="121"/>
    </row>
    <row r="575" spans="2:14" s="2" customFormat="1" x14ac:dyDescent="0.2">
      <c r="B575" s="6"/>
      <c r="C575" s="6"/>
      <c r="D575" s="83"/>
      <c r="E575" s="83"/>
      <c r="F575" s="83"/>
      <c r="G575" s="83"/>
      <c r="H575" s="6"/>
      <c r="I575" s="84"/>
      <c r="J575" s="84"/>
      <c r="N575" s="121"/>
    </row>
    <row r="576" spans="2:14" s="2" customFormat="1" x14ac:dyDescent="0.2">
      <c r="B576" s="6"/>
      <c r="C576" s="6"/>
      <c r="D576" s="83"/>
      <c r="E576" s="83"/>
      <c r="F576" s="83"/>
      <c r="G576" s="83"/>
      <c r="H576" s="6"/>
      <c r="I576" s="84"/>
      <c r="J576" s="84"/>
      <c r="N576" s="121"/>
    </row>
    <row r="577" spans="2:14" s="2" customFormat="1" x14ac:dyDescent="0.2">
      <c r="B577" s="6"/>
      <c r="C577" s="6"/>
      <c r="D577" s="83"/>
      <c r="E577" s="83"/>
      <c r="F577" s="83"/>
      <c r="G577" s="83"/>
      <c r="H577" s="6"/>
      <c r="I577" s="84"/>
      <c r="J577" s="84"/>
      <c r="N577" s="121"/>
    </row>
    <row r="578" spans="2:14" s="2" customFormat="1" x14ac:dyDescent="0.2">
      <c r="B578" s="6"/>
      <c r="C578" s="6"/>
      <c r="D578" s="83"/>
      <c r="E578" s="83"/>
      <c r="F578" s="83"/>
      <c r="G578" s="83"/>
      <c r="H578" s="6"/>
      <c r="I578" s="84"/>
      <c r="J578" s="84"/>
      <c r="N578" s="121"/>
    </row>
    <row r="579" spans="2:14" s="2" customFormat="1" x14ac:dyDescent="0.2">
      <c r="B579" s="6"/>
      <c r="C579" s="6"/>
      <c r="D579" s="83"/>
      <c r="E579" s="83"/>
      <c r="F579" s="83"/>
      <c r="G579" s="83"/>
      <c r="H579" s="6"/>
      <c r="I579" s="84"/>
      <c r="J579" s="84"/>
      <c r="N579" s="121"/>
    </row>
    <row r="580" spans="2:14" s="2" customFormat="1" x14ac:dyDescent="0.2">
      <c r="B580" s="6"/>
      <c r="C580" s="6"/>
      <c r="D580" s="83"/>
      <c r="E580" s="83"/>
      <c r="F580" s="83"/>
      <c r="G580" s="83"/>
      <c r="H580" s="6"/>
      <c r="I580" s="84"/>
      <c r="J580" s="84"/>
      <c r="N580" s="121"/>
    </row>
    <row r="581" spans="2:14" s="2" customFormat="1" x14ac:dyDescent="0.2">
      <c r="B581" s="6"/>
      <c r="C581" s="6"/>
      <c r="D581" s="83"/>
      <c r="E581" s="83"/>
      <c r="F581" s="83"/>
      <c r="G581" s="83"/>
      <c r="H581" s="6"/>
      <c r="I581" s="84"/>
      <c r="J581" s="84"/>
      <c r="N581" s="121"/>
    </row>
    <row r="582" spans="2:14" s="2" customFormat="1" x14ac:dyDescent="0.2">
      <c r="B582" s="6"/>
      <c r="C582" s="6"/>
      <c r="D582" s="83"/>
      <c r="E582" s="83"/>
      <c r="F582" s="83"/>
      <c r="G582" s="83"/>
      <c r="H582" s="6"/>
      <c r="I582" s="84"/>
      <c r="J582" s="84"/>
      <c r="N582" s="121"/>
    </row>
    <row r="583" spans="2:14" s="2" customFormat="1" x14ac:dyDescent="0.2">
      <c r="B583" s="6"/>
      <c r="C583" s="6"/>
      <c r="D583" s="83"/>
      <c r="E583" s="83"/>
      <c r="F583" s="83"/>
      <c r="G583" s="83"/>
      <c r="H583" s="6"/>
      <c r="I583" s="84"/>
      <c r="J583" s="84"/>
      <c r="N583" s="121"/>
    </row>
    <row r="584" spans="2:14" s="2" customFormat="1" x14ac:dyDescent="0.2">
      <c r="B584" s="6"/>
      <c r="C584" s="6"/>
      <c r="D584" s="83"/>
      <c r="E584" s="83"/>
      <c r="F584" s="83"/>
      <c r="G584" s="83"/>
      <c r="H584" s="6"/>
      <c r="I584" s="84"/>
      <c r="J584" s="84"/>
      <c r="N584" s="121"/>
    </row>
    <row r="585" spans="2:14" s="2" customFormat="1" x14ac:dyDescent="0.2">
      <c r="B585" s="6"/>
      <c r="C585" s="6"/>
      <c r="D585" s="83"/>
      <c r="E585" s="83"/>
      <c r="F585" s="83"/>
      <c r="G585" s="83"/>
      <c r="H585" s="6"/>
      <c r="I585" s="84"/>
      <c r="J585" s="84"/>
      <c r="N585" s="121"/>
    </row>
    <row r="586" spans="2:14" s="2" customFormat="1" x14ac:dyDescent="0.2">
      <c r="B586" s="6"/>
      <c r="C586" s="6"/>
      <c r="D586" s="83"/>
      <c r="E586" s="83"/>
      <c r="F586" s="83"/>
      <c r="G586" s="83"/>
      <c r="H586" s="6"/>
      <c r="I586" s="84"/>
      <c r="J586" s="84"/>
      <c r="N586" s="121"/>
    </row>
    <row r="587" spans="2:14" s="2" customFormat="1" x14ac:dyDescent="0.2">
      <c r="B587" s="6"/>
      <c r="C587" s="6"/>
      <c r="D587" s="83"/>
      <c r="E587" s="83"/>
      <c r="F587" s="83"/>
      <c r="G587" s="83"/>
      <c r="H587" s="6"/>
      <c r="I587" s="84"/>
      <c r="J587" s="84"/>
      <c r="N587" s="121"/>
    </row>
    <row r="588" spans="2:14" s="2" customFormat="1" x14ac:dyDescent="0.2">
      <c r="B588" s="6"/>
      <c r="C588" s="6"/>
      <c r="D588" s="83"/>
      <c r="E588" s="83"/>
      <c r="F588" s="83"/>
      <c r="G588" s="83"/>
      <c r="H588" s="6"/>
      <c r="I588" s="84"/>
      <c r="J588" s="84"/>
      <c r="N588" s="121"/>
    </row>
    <row r="589" spans="2:14" s="2" customFormat="1" x14ac:dyDescent="0.2">
      <c r="B589" s="6"/>
      <c r="C589" s="6"/>
      <c r="D589" s="83"/>
      <c r="E589" s="83"/>
      <c r="F589" s="83"/>
      <c r="G589" s="83"/>
      <c r="H589" s="6"/>
      <c r="I589" s="84"/>
      <c r="J589" s="84"/>
      <c r="N589" s="121"/>
    </row>
    <row r="590" spans="2:14" s="2" customFormat="1" x14ac:dyDescent="0.2">
      <c r="B590" s="6"/>
      <c r="C590" s="6"/>
      <c r="D590" s="83"/>
      <c r="E590" s="83"/>
      <c r="F590" s="83"/>
      <c r="G590" s="83"/>
      <c r="H590" s="6"/>
      <c r="I590" s="84"/>
      <c r="J590" s="84"/>
      <c r="N590" s="121"/>
    </row>
    <row r="591" spans="2:14" s="2" customFormat="1" x14ac:dyDescent="0.2">
      <c r="B591" s="6"/>
      <c r="C591" s="6"/>
      <c r="D591" s="83"/>
      <c r="E591" s="83"/>
      <c r="F591" s="83"/>
      <c r="G591" s="83"/>
      <c r="H591" s="6"/>
      <c r="I591" s="84"/>
      <c r="J591" s="84"/>
      <c r="N591" s="121"/>
    </row>
    <row r="592" spans="2:14" s="2" customFormat="1" x14ac:dyDescent="0.2">
      <c r="B592" s="6"/>
      <c r="C592" s="6"/>
      <c r="D592" s="83"/>
      <c r="E592" s="83"/>
      <c r="F592" s="83"/>
      <c r="G592" s="83"/>
      <c r="H592" s="6"/>
      <c r="I592" s="84"/>
      <c r="J592" s="84"/>
      <c r="N592" s="121"/>
    </row>
    <row r="593" spans="2:14" s="2" customFormat="1" x14ac:dyDescent="0.2">
      <c r="B593" s="6"/>
      <c r="C593" s="6"/>
      <c r="D593" s="83"/>
      <c r="E593" s="83"/>
      <c r="F593" s="83"/>
      <c r="G593" s="83"/>
      <c r="H593" s="6"/>
      <c r="I593" s="84"/>
      <c r="J593" s="84"/>
      <c r="N593" s="121"/>
    </row>
    <row r="594" spans="2:14" s="2" customFormat="1" x14ac:dyDescent="0.2">
      <c r="B594" s="6"/>
      <c r="C594" s="6"/>
      <c r="D594" s="83"/>
      <c r="E594" s="83"/>
      <c r="F594" s="83"/>
      <c r="G594" s="83"/>
      <c r="H594" s="6"/>
      <c r="I594" s="84"/>
      <c r="J594" s="84"/>
      <c r="N594" s="121"/>
    </row>
    <row r="595" spans="2:14" s="2" customFormat="1" x14ac:dyDescent="0.2">
      <c r="B595" s="6"/>
      <c r="C595" s="6"/>
      <c r="D595" s="83"/>
      <c r="E595" s="83"/>
      <c r="F595" s="83"/>
      <c r="G595" s="83"/>
      <c r="H595" s="6"/>
      <c r="I595" s="84"/>
      <c r="J595" s="84"/>
      <c r="N595" s="121"/>
    </row>
    <row r="596" spans="2:14" s="2" customFormat="1" x14ac:dyDescent="0.2">
      <c r="B596" s="6"/>
      <c r="C596" s="6"/>
      <c r="D596" s="83"/>
      <c r="E596" s="83"/>
      <c r="F596" s="83"/>
      <c r="G596" s="83"/>
      <c r="H596" s="6"/>
      <c r="I596" s="84"/>
      <c r="J596" s="84"/>
      <c r="N596" s="121"/>
    </row>
    <row r="597" spans="2:14" s="2" customFormat="1" x14ac:dyDescent="0.2">
      <c r="B597" s="6"/>
      <c r="C597" s="6"/>
      <c r="D597" s="83"/>
      <c r="E597" s="83"/>
      <c r="F597" s="83"/>
      <c r="G597" s="83"/>
      <c r="H597" s="6"/>
      <c r="I597" s="84"/>
      <c r="J597" s="84"/>
      <c r="N597" s="121"/>
    </row>
    <row r="598" spans="2:14" s="2" customFormat="1" x14ac:dyDescent="0.2">
      <c r="B598" s="6"/>
      <c r="C598" s="6"/>
      <c r="D598" s="83"/>
      <c r="E598" s="83"/>
      <c r="F598" s="83"/>
      <c r="G598" s="83"/>
      <c r="H598" s="6"/>
      <c r="I598" s="84"/>
      <c r="J598" s="84"/>
      <c r="N598" s="121"/>
    </row>
    <row r="599" spans="2:14" s="2" customFormat="1" x14ac:dyDescent="0.2">
      <c r="B599" s="6"/>
      <c r="C599" s="6"/>
      <c r="D599" s="83"/>
      <c r="E599" s="83"/>
      <c r="F599" s="83"/>
      <c r="G599" s="83"/>
      <c r="H599" s="6"/>
      <c r="I599" s="84"/>
      <c r="J599" s="84"/>
      <c r="N599" s="121"/>
    </row>
    <row r="600" spans="2:14" s="2" customFormat="1" x14ac:dyDescent="0.2">
      <c r="B600" s="6"/>
      <c r="C600" s="6"/>
      <c r="D600" s="83"/>
      <c r="E600" s="83"/>
      <c r="F600" s="83"/>
      <c r="G600" s="83"/>
      <c r="H600" s="6"/>
      <c r="I600" s="84"/>
      <c r="J600" s="84"/>
      <c r="N600" s="121"/>
    </row>
    <row r="601" spans="2:14" s="2" customFormat="1" x14ac:dyDescent="0.2">
      <c r="B601" s="6"/>
      <c r="C601" s="6"/>
      <c r="D601" s="83"/>
      <c r="E601" s="83"/>
      <c r="F601" s="83"/>
      <c r="G601" s="83"/>
      <c r="H601" s="6"/>
      <c r="I601" s="84"/>
      <c r="J601" s="84"/>
      <c r="N601" s="121"/>
    </row>
    <row r="602" spans="2:14" s="2" customFormat="1" x14ac:dyDescent="0.2">
      <c r="B602" s="6"/>
      <c r="C602" s="6"/>
      <c r="D602" s="83"/>
      <c r="E602" s="83"/>
      <c r="F602" s="83"/>
      <c r="G602" s="83"/>
      <c r="H602" s="6"/>
      <c r="I602" s="84"/>
      <c r="J602" s="84"/>
      <c r="N602" s="121"/>
    </row>
    <row r="603" spans="2:14" s="2" customFormat="1" x14ac:dyDescent="0.2">
      <c r="B603" s="6"/>
      <c r="C603" s="6"/>
      <c r="D603" s="83"/>
      <c r="E603" s="83"/>
      <c r="F603" s="83"/>
      <c r="G603" s="83"/>
      <c r="H603" s="6"/>
      <c r="I603" s="84"/>
      <c r="J603" s="84"/>
      <c r="N603" s="121"/>
    </row>
    <row r="604" spans="2:14" s="2" customFormat="1" x14ac:dyDescent="0.2">
      <c r="B604" s="6"/>
      <c r="C604" s="6"/>
      <c r="D604" s="83"/>
      <c r="E604" s="83"/>
      <c r="F604" s="83"/>
      <c r="G604" s="83"/>
      <c r="H604" s="6"/>
      <c r="I604" s="84"/>
      <c r="J604" s="84"/>
      <c r="N604" s="121"/>
    </row>
    <row r="605" spans="2:14" s="2" customFormat="1" x14ac:dyDescent="0.2">
      <c r="B605" s="6"/>
      <c r="C605" s="6"/>
      <c r="D605" s="83"/>
      <c r="E605" s="83"/>
      <c r="F605" s="83"/>
      <c r="G605" s="83"/>
      <c r="H605" s="6"/>
      <c r="I605" s="84"/>
      <c r="J605" s="84"/>
      <c r="N605" s="121"/>
    </row>
    <row r="606" spans="2:14" s="2" customFormat="1" x14ac:dyDescent="0.2">
      <c r="B606" s="6"/>
      <c r="C606" s="6"/>
      <c r="D606" s="83"/>
      <c r="E606" s="83"/>
      <c r="F606" s="83"/>
      <c r="G606" s="83"/>
      <c r="H606" s="6"/>
      <c r="I606" s="84"/>
      <c r="J606" s="84"/>
      <c r="N606" s="121"/>
    </row>
    <row r="607" spans="2:14" s="2" customFormat="1" x14ac:dyDescent="0.2">
      <c r="B607" s="6"/>
      <c r="C607" s="6"/>
      <c r="D607" s="83"/>
      <c r="E607" s="83"/>
      <c r="F607" s="83"/>
      <c r="G607" s="83"/>
      <c r="H607" s="6"/>
      <c r="I607" s="84"/>
      <c r="J607" s="84"/>
      <c r="N607" s="121"/>
    </row>
    <row r="608" spans="2:14" s="2" customFormat="1" x14ac:dyDescent="0.2">
      <c r="B608" s="6"/>
      <c r="C608" s="6"/>
      <c r="D608" s="83"/>
      <c r="E608" s="83"/>
      <c r="F608" s="83"/>
      <c r="G608" s="83"/>
      <c r="H608" s="6"/>
      <c r="I608" s="84"/>
      <c r="J608" s="84"/>
      <c r="N608" s="121"/>
    </row>
    <row r="609" spans="2:14" s="2" customFormat="1" x14ac:dyDescent="0.2">
      <c r="B609" s="6"/>
      <c r="C609" s="6"/>
      <c r="D609" s="83"/>
      <c r="E609" s="83"/>
      <c r="F609" s="83"/>
      <c r="G609" s="83"/>
      <c r="H609" s="6"/>
      <c r="I609" s="84"/>
      <c r="J609" s="84"/>
      <c r="N609" s="121"/>
    </row>
    <row r="610" spans="2:14" s="2" customFormat="1" x14ac:dyDescent="0.2">
      <c r="B610" s="6"/>
      <c r="C610" s="6"/>
      <c r="D610" s="83"/>
      <c r="E610" s="83"/>
      <c r="F610" s="83"/>
      <c r="G610" s="83"/>
      <c r="H610" s="6"/>
      <c r="I610" s="84"/>
      <c r="J610" s="84"/>
      <c r="N610" s="121"/>
    </row>
    <row r="611" spans="2:14" s="2" customFormat="1" x14ac:dyDescent="0.2">
      <c r="B611" s="6"/>
      <c r="C611" s="6"/>
      <c r="D611" s="83"/>
      <c r="E611" s="83"/>
      <c r="F611" s="83"/>
      <c r="G611" s="83"/>
      <c r="H611" s="6"/>
      <c r="I611" s="84"/>
      <c r="J611" s="84"/>
      <c r="N611" s="121"/>
    </row>
    <row r="612" spans="2:14" s="2" customFormat="1" x14ac:dyDescent="0.2">
      <c r="B612" s="6"/>
      <c r="C612" s="6"/>
      <c r="D612" s="83"/>
      <c r="E612" s="83"/>
      <c r="F612" s="83"/>
      <c r="G612" s="83"/>
      <c r="H612" s="6"/>
      <c r="I612" s="84"/>
      <c r="J612" s="84"/>
      <c r="N612" s="121"/>
    </row>
    <row r="613" spans="2:14" s="2" customFormat="1" x14ac:dyDescent="0.2">
      <c r="B613" s="6"/>
      <c r="C613" s="6"/>
      <c r="D613" s="83"/>
      <c r="E613" s="83"/>
      <c r="F613" s="83"/>
      <c r="G613" s="83"/>
      <c r="H613" s="6"/>
      <c r="I613" s="84"/>
      <c r="J613" s="84"/>
      <c r="N613" s="121"/>
    </row>
    <row r="614" spans="2:14" s="2" customFormat="1" x14ac:dyDescent="0.2">
      <c r="B614" s="6"/>
      <c r="C614" s="6"/>
      <c r="D614" s="83"/>
      <c r="E614" s="83"/>
      <c r="F614" s="83"/>
      <c r="G614" s="83"/>
      <c r="H614" s="6"/>
      <c r="I614" s="84"/>
      <c r="J614" s="84"/>
      <c r="N614" s="121"/>
    </row>
    <row r="615" spans="2:14" s="2" customFormat="1" x14ac:dyDescent="0.2">
      <c r="B615" s="6"/>
      <c r="C615" s="6"/>
      <c r="D615" s="83"/>
      <c r="E615" s="83"/>
      <c r="F615" s="83"/>
      <c r="G615" s="83"/>
      <c r="H615" s="6"/>
      <c r="I615" s="84"/>
      <c r="J615" s="84"/>
      <c r="N615" s="121"/>
    </row>
    <row r="616" spans="2:14" s="2" customFormat="1" x14ac:dyDescent="0.2">
      <c r="B616" s="6"/>
      <c r="C616" s="6"/>
      <c r="D616" s="83"/>
      <c r="E616" s="83"/>
      <c r="F616" s="83"/>
      <c r="G616" s="83"/>
      <c r="H616" s="6"/>
      <c r="I616" s="84"/>
      <c r="J616" s="84"/>
      <c r="N616" s="121"/>
    </row>
    <row r="617" spans="2:14" s="2" customFormat="1" x14ac:dyDescent="0.2">
      <c r="B617" s="6"/>
      <c r="C617" s="6"/>
      <c r="D617" s="83"/>
      <c r="E617" s="83"/>
      <c r="F617" s="83"/>
      <c r="G617" s="83"/>
      <c r="H617" s="6"/>
      <c r="I617" s="84"/>
      <c r="J617" s="84"/>
      <c r="N617" s="121"/>
    </row>
    <row r="618" spans="2:14" s="2" customFormat="1" x14ac:dyDescent="0.2">
      <c r="B618" s="6"/>
      <c r="C618" s="6"/>
      <c r="D618" s="83"/>
      <c r="E618" s="83"/>
      <c r="F618" s="83"/>
      <c r="G618" s="83"/>
      <c r="H618" s="6"/>
      <c r="I618" s="84"/>
      <c r="J618" s="84"/>
      <c r="N618" s="121"/>
    </row>
    <row r="619" spans="2:14" s="2" customFormat="1" x14ac:dyDescent="0.2">
      <c r="B619" s="6"/>
      <c r="C619" s="6"/>
      <c r="D619" s="83"/>
      <c r="E619" s="83"/>
      <c r="F619" s="83"/>
      <c r="G619" s="83"/>
      <c r="H619" s="6"/>
      <c r="I619" s="84"/>
      <c r="J619" s="84"/>
      <c r="N619" s="121"/>
    </row>
    <row r="620" spans="2:14" s="2" customFormat="1" x14ac:dyDescent="0.2">
      <c r="B620" s="6"/>
      <c r="C620" s="6"/>
      <c r="D620" s="83"/>
      <c r="E620" s="83"/>
      <c r="F620" s="83"/>
      <c r="G620" s="83"/>
      <c r="H620" s="6"/>
      <c r="I620" s="84"/>
      <c r="J620" s="84"/>
      <c r="N620" s="121"/>
    </row>
    <row r="621" spans="2:14" s="2" customFormat="1" x14ac:dyDescent="0.2">
      <c r="B621" s="6"/>
      <c r="C621" s="6"/>
      <c r="D621" s="83"/>
      <c r="E621" s="83"/>
      <c r="F621" s="83"/>
      <c r="G621" s="83"/>
      <c r="H621" s="6"/>
      <c r="I621" s="84"/>
      <c r="J621" s="84"/>
      <c r="N621" s="121"/>
    </row>
    <row r="622" spans="2:14" s="2" customFormat="1" x14ac:dyDescent="0.2">
      <c r="B622" s="6"/>
      <c r="C622" s="6"/>
      <c r="D622" s="83"/>
      <c r="E622" s="83"/>
      <c r="F622" s="83"/>
      <c r="G622" s="83"/>
      <c r="H622" s="6"/>
      <c r="I622" s="84"/>
      <c r="J622" s="84"/>
      <c r="N622" s="121"/>
    </row>
    <row r="623" spans="2:14" s="2" customFormat="1" x14ac:dyDescent="0.2">
      <c r="B623" s="6"/>
      <c r="C623" s="6"/>
      <c r="D623" s="83"/>
      <c r="E623" s="83"/>
      <c r="F623" s="83"/>
      <c r="G623" s="83"/>
      <c r="H623" s="6"/>
      <c r="I623" s="84"/>
      <c r="J623" s="84"/>
      <c r="N623" s="121"/>
    </row>
    <row r="624" spans="2:14" s="2" customFormat="1" x14ac:dyDescent="0.2">
      <c r="B624" s="6"/>
      <c r="C624" s="6"/>
      <c r="D624" s="83"/>
      <c r="E624" s="83"/>
      <c r="F624" s="83"/>
      <c r="G624" s="83"/>
      <c r="H624" s="6"/>
      <c r="I624" s="84"/>
      <c r="J624" s="84"/>
      <c r="N624" s="121"/>
    </row>
    <row r="625" spans="2:14" s="2" customFormat="1" x14ac:dyDescent="0.2">
      <c r="B625" s="6"/>
      <c r="C625" s="6"/>
      <c r="D625" s="83"/>
      <c r="E625" s="83"/>
      <c r="F625" s="83"/>
      <c r="G625" s="83"/>
      <c r="H625" s="6"/>
      <c r="I625" s="84"/>
      <c r="J625" s="84"/>
      <c r="N625" s="121"/>
    </row>
    <row r="626" spans="2:14" s="2" customFormat="1" x14ac:dyDescent="0.2">
      <c r="B626" s="6"/>
      <c r="C626" s="6"/>
      <c r="D626" s="83"/>
      <c r="E626" s="83"/>
      <c r="F626" s="83"/>
      <c r="G626" s="83"/>
      <c r="H626" s="6"/>
      <c r="I626" s="84"/>
      <c r="J626" s="84"/>
      <c r="N626" s="121"/>
    </row>
    <row r="627" spans="2:14" s="2" customFormat="1" x14ac:dyDescent="0.2">
      <c r="B627" s="6"/>
      <c r="C627" s="6"/>
      <c r="D627" s="83"/>
      <c r="E627" s="83"/>
      <c r="F627" s="83"/>
      <c r="G627" s="83"/>
      <c r="H627" s="6"/>
      <c r="I627" s="84"/>
      <c r="J627" s="84"/>
      <c r="N627" s="121"/>
    </row>
    <row r="628" spans="2:14" s="2" customFormat="1" x14ac:dyDescent="0.2">
      <c r="B628" s="6"/>
      <c r="C628" s="6"/>
      <c r="D628" s="83"/>
      <c r="E628" s="83"/>
      <c r="F628" s="83"/>
      <c r="G628" s="83"/>
      <c r="H628" s="6"/>
      <c r="I628" s="84"/>
      <c r="J628" s="84"/>
      <c r="N628" s="121"/>
    </row>
    <row r="629" spans="2:14" s="2" customFormat="1" x14ac:dyDescent="0.2">
      <c r="B629" s="6"/>
      <c r="C629" s="6"/>
      <c r="D629" s="83"/>
      <c r="E629" s="83"/>
      <c r="F629" s="83"/>
      <c r="G629" s="83"/>
      <c r="H629" s="6"/>
      <c r="I629" s="84"/>
      <c r="J629" s="84"/>
      <c r="N629" s="121"/>
    </row>
    <row r="630" spans="2:14" s="2" customFormat="1" x14ac:dyDescent="0.2">
      <c r="B630" s="6"/>
      <c r="C630" s="6"/>
      <c r="D630" s="83"/>
      <c r="E630" s="83"/>
      <c r="F630" s="83"/>
      <c r="G630" s="83"/>
      <c r="H630" s="6"/>
      <c r="I630" s="84"/>
      <c r="J630" s="84"/>
      <c r="N630" s="121"/>
    </row>
    <row r="631" spans="2:14" s="2" customFormat="1" x14ac:dyDescent="0.2">
      <c r="B631" s="6"/>
      <c r="C631" s="6"/>
      <c r="D631" s="83"/>
      <c r="E631" s="83"/>
      <c r="F631" s="83"/>
      <c r="G631" s="83"/>
      <c r="H631" s="6"/>
      <c r="I631" s="84"/>
      <c r="J631" s="84"/>
      <c r="N631" s="121"/>
    </row>
    <row r="632" spans="2:14" s="2" customFormat="1" x14ac:dyDescent="0.2">
      <c r="B632" s="6"/>
      <c r="C632" s="6"/>
      <c r="D632" s="83"/>
      <c r="E632" s="83"/>
      <c r="F632" s="83"/>
      <c r="G632" s="83"/>
      <c r="H632" s="6"/>
      <c r="I632" s="84"/>
      <c r="J632" s="84"/>
      <c r="N632" s="121"/>
    </row>
    <row r="633" spans="2:14" s="2" customFormat="1" x14ac:dyDescent="0.2">
      <c r="B633" s="6"/>
      <c r="C633" s="6"/>
      <c r="D633" s="83"/>
      <c r="E633" s="83"/>
      <c r="F633" s="83"/>
      <c r="G633" s="83"/>
      <c r="H633" s="6"/>
      <c r="I633" s="84"/>
      <c r="J633" s="84"/>
      <c r="N633" s="121"/>
    </row>
    <row r="634" spans="2:14" s="2" customFormat="1" x14ac:dyDescent="0.2">
      <c r="B634" s="6"/>
      <c r="C634" s="6"/>
      <c r="D634" s="83"/>
      <c r="E634" s="83"/>
      <c r="F634" s="83"/>
      <c r="G634" s="83"/>
      <c r="H634" s="6"/>
      <c r="I634" s="84"/>
      <c r="J634" s="84"/>
      <c r="N634" s="121"/>
    </row>
    <row r="635" spans="2:14" s="2" customFormat="1" x14ac:dyDescent="0.2">
      <c r="B635" s="6"/>
      <c r="C635" s="6"/>
      <c r="D635" s="83"/>
      <c r="E635" s="83"/>
      <c r="F635" s="83"/>
      <c r="G635" s="83"/>
      <c r="H635" s="6"/>
      <c r="I635" s="84"/>
      <c r="J635" s="84"/>
      <c r="N635" s="121"/>
    </row>
    <row r="636" spans="2:14" s="2" customFormat="1" x14ac:dyDescent="0.2">
      <c r="B636" s="6"/>
      <c r="C636" s="6"/>
      <c r="D636" s="83"/>
      <c r="E636" s="83"/>
      <c r="F636" s="83"/>
      <c r="G636" s="83"/>
      <c r="H636" s="6"/>
      <c r="I636" s="84"/>
      <c r="J636" s="84"/>
      <c r="N636" s="121"/>
    </row>
    <row r="637" spans="2:14" s="2" customFormat="1" x14ac:dyDescent="0.2">
      <c r="B637" s="6"/>
      <c r="C637" s="6"/>
      <c r="D637" s="83"/>
      <c r="E637" s="83"/>
      <c r="F637" s="83"/>
      <c r="G637" s="83"/>
      <c r="H637" s="6"/>
      <c r="I637" s="84"/>
      <c r="J637" s="84"/>
      <c r="N637" s="121"/>
    </row>
    <row r="638" spans="2:14" s="2" customFormat="1" x14ac:dyDescent="0.2">
      <c r="B638" s="6"/>
      <c r="C638" s="6"/>
      <c r="D638" s="83"/>
      <c r="E638" s="83"/>
      <c r="F638" s="83"/>
      <c r="G638" s="83"/>
      <c r="H638" s="6"/>
      <c r="I638" s="84"/>
      <c r="J638" s="84"/>
      <c r="N638" s="121"/>
    </row>
    <row r="639" spans="2:14" s="2" customFormat="1" x14ac:dyDescent="0.2">
      <c r="B639" s="6"/>
      <c r="C639" s="6"/>
      <c r="D639" s="83"/>
      <c r="E639" s="83"/>
      <c r="F639" s="83"/>
      <c r="G639" s="83"/>
      <c r="H639" s="6"/>
      <c r="I639" s="84"/>
      <c r="J639" s="84"/>
      <c r="N639" s="121"/>
    </row>
    <row r="640" spans="2:14" s="2" customFormat="1" x14ac:dyDescent="0.2">
      <c r="B640" s="6"/>
      <c r="C640" s="6"/>
      <c r="D640" s="83"/>
      <c r="E640" s="83"/>
      <c r="F640" s="83"/>
      <c r="G640" s="83"/>
      <c r="H640" s="6"/>
      <c r="I640" s="84"/>
      <c r="J640" s="84"/>
      <c r="N640" s="121"/>
    </row>
    <row r="641" spans="2:14" s="2" customFormat="1" x14ac:dyDescent="0.2">
      <c r="B641" s="6"/>
      <c r="C641" s="6"/>
      <c r="D641" s="83"/>
      <c r="E641" s="83"/>
      <c r="F641" s="83"/>
      <c r="G641" s="83"/>
      <c r="H641" s="6"/>
      <c r="I641" s="84"/>
      <c r="J641" s="84"/>
      <c r="N641" s="121"/>
    </row>
    <row r="642" spans="2:14" s="2" customFormat="1" x14ac:dyDescent="0.2">
      <c r="B642" s="6"/>
      <c r="C642" s="6"/>
      <c r="D642" s="83"/>
      <c r="E642" s="83"/>
      <c r="F642" s="83"/>
      <c r="G642" s="83"/>
      <c r="H642" s="6"/>
      <c r="I642" s="84"/>
      <c r="J642" s="84"/>
      <c r="N642" s="121"/>
    </row>
    <row r="643" spans="2:14" s="2" customFormat="1" x14ac:dyDescent="0.2">
      <c r="B643" s="6"/>
      <c r="C643" s="6"/>
      <c r="D643" s="83"/>
      <c r="E643" s="83"/>
      <c r="F643" s="83"/>
      <c r="G643" s="83"/>
      <c r="H643" s="6"/>
      <c r="I643" s="84"/>
      <c r="J643" s="84"/>
      <c r="N643" s="121"/>
    </row>
    <row r="644" spans="2:14" s="2" customFormat="1" x14ac:dyDescent="0.2">
      <c r="B644" s="6"/>
      <c r="C644" s="6"/>
      <c r="D644" s="83"/>
      <c r="E644" s="83"/>
      <c r="F644" s="83"/>
      <c r="G644" s="83"/>
      <c r="H644" s="6"/>
      <c r="I644" s="84"/>
      <c r="J644" s="84"/>
      <c r="N644" s="121"/>
    </row>
    <row r="645" spans="2:14" s="2" customFormat="1" x14ac:dyDescent="0.2">
      <c r="B645" s="6"/>
      <c r="C645" s="6"/>
      <c r="D645" s="83"/>
      <c r="E645" s="83"/>
      <c r="F645" s="83"/>
      <c r="G645" s="83"/>
      <c r="H645" s="6"/>
      <c r="I645" s="84"/>
      <c r="J645" s="84"/>
      <c r="N645" s="121"/>
    </row>
    <row r="646" spans="2:14" s="2" customFormat="1" x14ac:dyDescent="0.2">
      <c r="B646" s="6"/>
      <c r="C646" s="6"/>
      <c r="D646" s="83"/>
      <c r="E646" s="83"/>
      <c r="F646" s="83"/>
      <c r="G646" s="83"/>
      <c r="H646" s="6"/>
      <c r="I646" s="84"/>
      <c r="J646" s="84"/>
      <c r="N646" s="121"/>
    </row>
    <row r="647" spans="2:14" s="2" customFormat="1" x14ac:dyDescent="0.2">
      <c r="B647" s="6"/>
      <c r="C647" s="6"/>
      <c r="D647" s="83"/>
      <c r="E647" s="83"/>
      <c r="F647" s="83"/>
      <c r="G647" s="83"/>
      <c r="H647" s="6"/>
      <c r="I647" s="84"/>
      <c r="J647" s="84"/>
      <c r="N647" s="121"/>
    </row>
    <row r="648" spans="2:14" s="2" customFormat="1" x14ac:dyDescent="0.2">
      <c r="B648" s="6"/>
      <c r="C648" s="6"/>
      <c r="D648" s="83"/>
      <c r="E648" s="83"/>
      <c r="F648" s="83"/>
      <c r="G648" s="83"/>
      <c r="H648" s="6"/>
      <c r="I648" s="84"/>
      <c r="J648" s="84"/>
      <c r="N648" s="121"/>
    </row>
    <row r="649" spans="2:14" s="2" customFormat="1" x14ac:dyDescent="0.2">
      <c r="B649" s="6"/>
      <c r="C649" s="6"/>
      <c r="D649" s="83"/>
      <c r="E649" s="83"/>
      <c r="F649" s="83"/>
      <c r="G649" s="83"/>
      <c r="H649" s="6"/>
      <c r="I649" s="84"/>
      <c r="J649" s="84"/>
      <c r="N649" s="121"/>
    </row>
    <row r="650" spans="2:14" s="2" customFormat="1" x14ac:dyDescent="0.2">
      <c r="B650" s="6"/>
      <c r="C650" s="6"/>
      <c r="D650" s="83"/>
      <c r="E650" s="83"/>
      <c r="F650" s="83"/>
      <c r="G650" s="83"/>
      <c r="H650" s="6"/>
      <c r="I650" s="84"/>
      <c r="J650" s="84"/>
      <c r="N650" s="121"/>
    </row>
    <row r="651" spans="2:14" s="2" customFormat="1" x14ac:dyDescent="0.2">
      <c r="B651" s="6"/>
      <c r="C651" s="6"/>
      <c r="D651" s="83"/>
      <c r="E651" s="83"/>
      <c r="F651" s="83"/>
      <c r="G651" s="83"/>
      <c r="H651" s="6"/>
      <c r="I651" s="84"/>
      <c r="J651" s="84"/>
      <c r="N651" s="121"/>
    </row>
    <row r="652" spans="2:14" s="2" customFormat="1" x14ac:dyDescent="0.2">
      <c r="B652" s="6"/>
      <c r="C652" s="6"/>
      <c r="D652" s="83"/>
      <c r="E652" s="83"/>
      <c r="F652" s="83"/>
      <c r="G652" s="83"/>
      <c r="H652" s="6"/>
      <c r="I652" s="84"/>
      <c r="J652" s="84"/>
      <c r="N652" s="121"/>
    </row>
    <row r="653" spans="2:14" s="2" customFormat="1" x14ac:dyDescent="0.2">
      <c r="B653" s="6"/>
      <c r="C653" s="6"/>
      <c r="D653" s="83"/>
      <c r="E653" s="83"/>
      <c r="F653" s="83"/>
      <c r="G653" s="83"/>
      <c r="H653" s="6"/>
      <c r="I653" s="84"/>
      <c r="J653" s="84"/>
      <c r="N653" s="121"/>
    </row>
    <row r="654" spans="2:14" s="2" customFormat="1" x14ac:dyDescent="0.2">
      <c r="B654" s="6"/>
      <c r="C654" s="6"/>
      <c r="D654" s="83"/>
      <c r="E654" s="83"/>
      <c r="F654" s="83"/>
      <c r="G654" s="83"/>
      <c r="H654" s="6"/>
      <c r="I654" s="84"/>
      <c r="J654" s="84"/>
      <c r="N654" s="121"/>
    </row>
    <row r="655" spans="2:14" s="2" customFormat="1" x14ac:dyDescent="0.2">
      <c r="B655" s="6"/>
      <c r="C655" s="6"/>
      <c r="D655" s="83"/>
      <c r="E655" s="83"/>
      <c r="F655" s="83"/>
      <c r="G655" s="83"/>
      <c r="H655" s="6"/>
      <c r="I655" s="84"/>
      <c r="J655" s="84"/>
      <c r="N655" s="121"/>
    </row>
    <row r="656" spans="2:14" s="2" customFormat="1" x14ac:dyDescent="0.2">
      <c r="B656" s="6"/>
      <c r="C656" s="6"/>
      <c r="D656" s="83"/>
      <c r="E656" s="83"/>
      <c r="F656" s="83"/>
      <c r="G656" s="83"/>
      <c r="H656" s="6"/>
      <c r="I656" s="84"/>
      <c r="J656" s="84"/>
      <c r="N656" s="121"/>
    </row>
    <row r="657" spans="2:14" s="2" customFormat="1" x14ac:dyDescent="0.2">
      <c r="B657" s="6"/>
      <c r="C657" s="6"/>
      <c r="D657" s="83"/>
      <c r="E657" s="83"/>
      <c r="F657" s="83"/>
      <c r="G657" s="83"/>
      <c r="H657" s="6"/>
      <c r="I657" s="84"/>
      <c r="J657" s="84"/>
      <c r="N657" s="121"/>
    </row>
    <row r="658" spans="2:14" s="2" customFormat="1" x14ac:dyDescent="0.2">
      <c r="B658" s="6"/>
      <c r="C658" s="6"/>
      <c r="D658" s="83"/>
      <c r="E658" s="83"/>
      <c r="F658" s="83"/>
      <c r="G658" s="83"/>
      <c r="H658" s="6"/>
      <c r="I658" s="84"/>
      <c r="J658" s="84"/>
      <c r="N658" s="121"/>
    </row>
    <row r="659" spans="2:14" s="2" customFormat="1" x14ac:dyDescent="0.2">
      <c r="B659" s="6"/>
      <c r="C659" s="6"/>
      <c r="D659" s="83"/>
      <c r="E659" s="83"/>
      <c r="F659" s="83"/>
      <c r="G659" s="83"/>
      <c r="H659" s="6"/>
      <c r="I659" s="84"/>
      <c r="J659" s="84"/>
      <c r="N659" s="121"/>
    </row>
    <row r="660" spans="2:14" s="2" customFormat="1" x14ac:dyDescent="0.2">
      <c r="B660" s="6"/>
      <c r="C660" s="6"/>
      <c r="D660" s="83"/>
      <c r="E660" s="83"/>
      <c r="F660" s="83"/>
      <c r="G660" s="83"/>
      <c r="H660" s="6"/>
      <c r="I660" s="84"/>
      <c r="J660" s="84"/>
      <c r="N660" s="121"/>
    </row>
    <row r="661" spans="2:14" s="2" customFormat="1" x14ac:dyDescent="0.2">
      <c r="B661" s="6"/>
      <c r="C661" s="6"/>
      <c r="D661" s="83"/>
      <c r="E661" s="83"/>
      <c r="F661" s="83"/>
      <c r="G661" s="83"/>
      <c r="H661" s="6"/>
      <c r="I661" s="84"/>
      <c r="J661" s="84"/>
      <c r="N661" s="121"/>
    </row>
    <row r="662" spans="2:14" s="2" customFormat="1" x14ac:dyDescent="0.2">
      <c r="B662" s="6"/>
      <c r="C662" s="6"/>
      <c r="D662" s="83"/>
      <c r="E662" s="83"/>
      <c r="F662" s="83"/>
      <c r="G662" s="83"/>
      <c r="H662" s="6"/>
      <c r="I662" s="84"/>
      <c r="J662" s="84"/>
      <c r="N662" s="121"/>
    </row>
    <row r="663" spans="2:14" s="2" customFormat="1" x14ac:dyDescent="0.2">
      <c r="B663" s="6"/>
      <c r="C663" s="6"/>
      <c r="D663" s="83"/>
      <c r="E663" s="83"/>
      <c r="F663" s="83"/>
      <c r="G663" s="83"/>
      <c r="H663" s="6"/>
      <c r="I663" s="84"/>
      <c r="J663" s="84"/>
      <c r="N663" s="121"/>
    </row>
    <row r="664" spans="2:14" s="2" customFormat="1" x14ac:dyDescent="0.2">
      <c r="B664" s="6"/>
      <c r="C664" s="6"/>
      <c r="D664" s="83"/>
      <c r="E664" s="83"/>
      <c r="F664" s="83"/>
      <c r="G664" s="83"/>
      <c r="H664" s="6"/>
      <c r="I664" s="84"/>
      <c r="J664" s="84"/>
      <c r="N664" s="121"/>
    </row>
    <row r="665" spans="2:14" s="2" customFormat="1" x14ac:dyDescent="0.2">
      <c r="B665" s="6"/>
      <c r="C665" s="6"/>
      <c r="D665" s="83"/>
      <c r="E665" s="83"/>
      <c r="F665" s="83"/>
      <c r="G665" s="83"/>
      <c r="H665" s="6"/>
      <c r="I665" s="84"/>
      <c r="J665" s="84"/>
      <c r="N665" s="121"/>
    </row>
    <row r="666" spans="2:14" s="2" customFormat="1" x14ac:dyDescent="0.2">
      <c r="B666" s="6"/>
      <c r="C666" s="6"/>
      <c r="D666" s="83"/>
      <c r="E666" s="83"/>
      <c r="F666" s="83"/>
      <c r="G666" s="83"/>
      <c r="H666" s="6"/>
      <c r="I666" s="84"/>
      <c r="J666" s="84"/>
      <c r="N666" s="121"/>
    </row>
    <row r="667" spans="2:14" s="2" customFormat="1" x14ac:dyDescent="0.2">
      <c r="B667" s="6"/>
      <c r="C667" s="6"/>
      <c r="D667" s="83"/>
      <c r="E667" s="83"/>
      <c r="F667" s="83"/>
      <c r="G667" s="83"/>
      <c r="H667" s="6"/>
      <c r="I667" s="84"/>
      <c r="J667" s="84"/>
      <c r="N667" s="121"/>
    </row>
    <row r="668" spans="2:14" s="2" customFormat="1" x14ac:dyDescent="0.2">
      <c r="B668" s="6"/>
      <c r="C668" s="6"/>
      <c r="D668" s="83"/>
      <c r="E668" s="83"/>
      <c r="F668" s="83"/>
      <c r="G668" s="83"/>
      <c r="H668" s="6"/>
      <c r="I668" s="84"/>
      <c r="J668" s="84"/>
      <c r="N668" s="121"/>
    </row>
    <row r="669" spans="2:14" s="2" customFormat="1" x14ac:dyDescent="0.2">
      <c r="B669" s="6"/>
      <c r="C669" s="6"/>
      <c r="D669" s="83"/>
      <c r="E669" s="83"/>
      <c r="F669" s="83"/>
      <c r="G669" s="83"/>
      <c r="H669" s="6"/>
      <c r="I669" s="84"/>
      <c r="J669" s="84"/>
      <c r="N669" s="121"/>
    </row>
    <row r="670" spans="2:14" s="2" customFormat="1" x14ac:dyDescent="0.2">
      <c r="B670" s="6"/>
      <c r="C670" s="6"/>
      <c r="D670" s="83"/>
      <c r="E670" s="83"/>
      <c r="F670" s="83"/>
      <c r="G670" s="83"/>
      <c r="H670" s="6"/>
      <c r="I670" s="84"/>
      <c r="J670" s="84"/>
      <c r="N670" s="121"/>
    </row>
    <row r="671" spans="2:14" s="2" customFormat="1" x14ac:dyDescent="0.2">
      <c r="B671" s="6"/>
      <c r="C671" s="6"/>
      <c r="D671" s="83"/>
      <c r="E671" s="83"/>
      <c r="F671" s="83"/>
      <c r="G671" s="83"/>
      <c r="H671" s="6"/>
      <c r="I671" s="84"/>
      <c r="J671" s="84"/>
      <c r="N671" s="121"/>
    </row>
    <row r="672" spans="2:14" s="2" customFormat="1" x14ac:dyDescent="0.2">
      <c r="B672" s="6"/>
      <c r="C672" s="6"/>
      <c r="D672" s="83"/>
      <c r="E672" s="83"/>
      <c r="F672" s="83"/>
      <c r="G672" s="83"/>
      <c r="H672" s="6"/>
      <c r="I672" s="84"/>
      <c r="J672" s="84"/>
      <c r="N672" s="121"/>
    </row>
    <row r="673" spans="2:14" s="2" customFormat="1" x14ac:dyDescent="0.2">
      <c r="B673" s="6"/>
      <c r="C673" s="6"/>
      <c r="D673" s="83"/>
      <c r="E673" s="83"/>
      <c r="F673" s="83"/>
      <c r="G673" s="83"/>
      <c r="H673" s="6"/>
      <c r="I673" s="84"/>
      <c r="J673" s="84"/>
      <c r="N673" s="121"/>
    </row>
    <row r="674" spans="2:14" s="2" customFormat="1" x14ac:dyDescent="0.2">
      <c r="B674" s="6"/>
      <c r="C674" s="6"/>
      <c r="D674" s="83"/>
      <c r="E674" s="83"/>
      <c r="F674" s="83"/>
      <c r="G674" s="83"/>
      <c r="H674" s="6"/>
      <c r="I674" s="84"/>
      <c r="J674" s="84"/>
      <c r="N674" s="121"/>
    </row>
    <row r="675" spans="2:14" s="2" customFormat="1" x14ac:dyDescent="0.2">
      <c r="B675" s="6"/>
      <c r="C675" s="6"/>
      <c r="D675" s="83"/>
      <c r="E675" s="83"/>
      <c r="F675" s="83"/>
      <c r="G675" s="83"/>
      <c r="H675" s="6"/>
      <c r="I675" s="84"/>
      <c r="J675" s="84"/>
      <c r="N675" s="121"/>
    </row>
    <row r="676" spans="2:14" s="2" customFormat="1" x14ac:dyDescent="0.2">
      <c r="B676" s="6"/>
      <c r="C676" s="6"/>
      <c r="D676" s="83"/>
      <c r="E676" s="83"/>
      <c r="F676" s="83"/>
      <c r="G676" s="83"/>
      <c r="H676" s="6"/>
      <c r="I676" s="84"/>
      <c r="J676" s="84"/>
      <c r="N676" s="121"/>
    </row>
    <row r="677" spans="2:14" s="2" customFormat="1" x14ac:dyDescent="0.2">
      <c r="B677" s="6"/>
      <c r="C677" s="6"/>
      <c r="D677" s="83"/>
      <c r="E677" s="83"/>
      <c r="F677" s="83"/>
      <c r="G677" s="83"/>
      <c r="H677" s="6"/>
      <c r="I677" s="84"/>
      <c r="J677" s="84"/>
      <c r="N677" s="121"/>
    </row>
    <row r="678" spans="2:14" s="2" customFormat="1" x14ac:dyDescent="0.2">
      <c r="B678" s="6"/>
      <c r="C678" s="6"/>
      <c r="D678" s="83"/>
      <c r="E678" s="83"/>
      <c r="F678" s="83"/>
      <c r="G678" s="83"/>
      <c r="H678" s="6"/>
      <c r="I678" s="84"/>
      <c r="J678" s="84"/>
      <c r="N678" s="121"/>
    </row>
    <row r="679" spans="2:14" s="2" customFormat="1" x14ac:dyDescent="0.2">
      <c r="B679" s="6"/>
      <c r="C679" s="6"/>
      <c r="D679" s="83"/>
      <c r="E679" s="83"/>
      <c r="F679" s="83"/>
      <c r="G679" s="83"/>
      <c r="H679" s="6"/>
      <c r="I679" s="84"/>
      <c r="J679" s="84"/>
      <c r="N679" s="121"/>
    </row>
    <row r="680" spans="2:14" s="2" customFormat="1" x14ac:dyDescent="0.2">
      <c r="B680" s="6"/>
      <c r="C680" s="6"/>
      <c r="D680" s="83"/>
      <c r="E680" s="83"/>
      <c r="F680" s="83"/>
      <c r="G680" s="83"/>
      <c r="H680" s="6"/>
      <c r="I680" s="84"/>
      <c r="J680" s="84"/>
      <c r="N680" s="121"/>
    </row>
    <row r="681" spans="2:14" s="2" customFormat="1" x14ac:dyDescent="0.2">
      <c r="B681" s="6"/>
      <c r="C681" s="6"/>
      <c r="D681" s="83"/>
      <c r="E681" s="83"/>
      <c r="F681" s="83"/>
      <c r="G681" s="83"/>
      <c r="H681" s="6"/>
      <c r="I681" s="84"/>
      <c r="J681" s="84"/>
      <c r="N681" s="121"/>
    </row>
    <row r="682" spans="2:14" s="2" customFormat="1" x14ac:dyDescent="0.2">
      <c r="B682" s="6"/>
      <c r="C682" s="6"/>
      <c r="D682" s="83"/>
      <c r="E682" s="83"/>
      <c r="F682" s="83"/>
      <c r="G682" s="83"/>
      <c r="H682" s="6"/>
      <c r="I682" s="84"/>
      <c r="J682" s="84"/>
      <c r="N682" s="121"/>
    </row>
    <row r="683" spans="2:14" s="2" customFormat="1" x14ac:dyDescent="0.2">
      <c r="B683" s="6"/>
      <c r="C683" s="6"/>
      <c r="D683" s="83"/>
      <c r="E683" s="83"/>
      <c r="F683" s="83"/>
      <c r="G683" s="83"/>
      <c r="H683" s="6"/>
      <c r="I683" s="84"/>
      <c r="J683" s="84"/>
      <c r="N683" s="121"/>
    </row>
    <row r="684" spans="2:14" s="2" customFormat="1" x14ac:dyDescent="0.2">
      <c r="B684" s="6"/>
      <c r="C684" s="6"/>
      <c r="D684" s="83"/>
      <c r="E684" s="83"/>
      <c r="F684" s="83"/>
      <c r="G684" s="83"/>
      <c r="H684" s="6"/>
      <c r="I684" s="84"/>
      <c r="J684" s="84"/>
      <c r="N684" s="121"/>
    </row>
    <row r="685" spans="2:14" s="2" customFormat="1" x14ac:dyDescent="0.2">
      <c r="B685" s="6"/>
      <c r="C685" s="6"/>
      <c r="D685" s="83"/>
      <c r="E685" s="83"/>
      <c r="F685" s="83"/>
      <c r="G685" s="83"/>
      <c r="H685" s="6"/>
      <c r="I685" s="84"/>
      <c r="J685" s="84"/>
      <c r="N685" s="121"/>
    </row>
    <row r="686" spans="2:14" s="2" customFormat="1" x14ac:dyDescent="0.2">
      <c r="B686" s="6"/>
      <c r="C686" s="6"/>
      <c r="D686" s="83"/>
      <c r="E686" s="83"/>
      <c r="F686" s="83"/>
      <c r="G686" s="83"/>
      <c r="H686" s="6"/>
      <c r="I686" s="84"/>
      <c r="J686" s="84"/>
      <c r="N686" s="121"/>
    </row>
    <row r="687" spans="2:14" s="2" customFormat="1" x14ac:dyDescent="0.2">
      <c r="B687" s="6"/>
      <c r="C687" s="6"/>
      <c r="D687" s="83"/>
      <c r="E687" s="83"/>
      <c r="F687" s="83"/>
      <c r="G687" s="83"/>
      <c r="H687" s="6"/>
      <c r="I687" s="84"/>
      <c r="J687" s="84"/>
      <c r="N687" s="121"/>
    </row>
    <row r="688" spans="2:14" s="2" customFormat="1" x14ac:dyDescent="0.2">
      <c r="B688" s="6"/>
      <c r="C688" s="6"/>
      <c r="D688" s="83"/>
      <c r="E688" s="83"/>
      <c r="F688" s="83"/>
      <c r="G688" s="83"/>
      <c r="H688" s="6"/>
      <c r="I688" s="84"/>
      <c r="J688" s="84"/>
      <c r="N688" s="121"/>
    </row>
    <row r="689" spans="2:14" s="2" customFormat="1" x14ac:dyDescent="0.2">
      <c r="B689" s="6"/>
      <c r="C689" s="6"/>
      <c r="D689" s="83"/>
      <c r="E689" s="83"/>
      <c r="F689" s="83"/>
      <c r="G689" s="83"/>
      <c r="H689" s="6"/>
      <c r="I689" s="84"/>
      <c r="J689" s="84"/>
      <c r="N689" s="121"/>
    </row>
    <row r="690" spans="2:14" s="2" customFormat="1" x14ac:dyDescent="0.2">
      <c r="B690" s="6"/>
      <c r="C690" s="6"/>
      <c r="D690" s="83"/>
      <c r="E690" s="83"/>
      <c r="F690" s="83"/>
      <c r="G690" s="83"/>
      <c r="H690" s="6"/>
      <c r="I690" s="84"/>
      <c r="J690" s="84"/>
      <c r="N690" s="121"/>
    </row>
    <row r="691" spans="2:14" s="2" customFormat="1" x14ac:dyDescent="0.2">
      <c r="B691" s="6"/>
      <c r="C691" s="6"/>
      <c r="D691" s="83"/>
      <c r="E691" s="83"/>
      <c r="F691" s="83"/>
      <c r="G691" s="83"/>
      <c r="H691" s="6"/>
      <c r="I691" s="84"/>
      <c r="J691" s="84"/>
      <c r="N691" s="121"/>
    </row>
    <row r="692" spans="2:14" s="2" customFormat="1" x14ac:dyDescent="0.2">
      <c r="B692" s="6"/>
      <c r="C692" s="6"/>
      <c r="D692" s="83"/>
      <c r="E692" s="83"/>
      <c r="F692" s="83"/>
      <c r="G692" s="83"/>
      <c r="H692" s="6"/>
      <c r="I692" s="84"/>
      <c r="J692" s="84"/>
      <c r="N692" s="121"/>
    </row>
    <row r="693" spans="2:14" s="2" customFormat="1" x14ac:dyDescent="0.2">
      <c r="B693" s="6"/>
      <c r="C693" s="6"/>
      <c r="D693" s="83"/>
      <c r="E693" s="83"/>
      <c r="F693" s="83"/>
      <c r="G693" s="83"/>
      <c r="H693" s="6"/>
      <c r="I693" s="84"/>
      <c r="J693" s="84"/>
      <c r="N693" s="121"/>
    </row>
    <row r="694" spans="2:14" s="2" customFormat="1" x14ac:dyDescent="0.2">
      <c r="B694" s="6"/>
      <c r="C694" s="6"/>
      <c r="D694" s="83"/>
      <c r="E694" s="83"/>
      <c r="F694" s="83"/>
      <c r="G694" s="83"/>
      <c r="H694" s="6"/>
      <c r="I694" s="84"/>
      <c r="J694" s="84"/>
      <c r="N694" s="121"/>
    </row>
    <row r="695" spans="2:14" s="2" customFormat="1" x14ac:dyDescent="0.2">
      <c r="B695" s="6"/>
      <c r="C695" s="6"/>
      <c r="D695" s="83"/>
      <c r="E695" s="83"/>
      <c r="F695" s="83"/>
      <c r="G695" s="83"/>
      <c r="H695" s="6"/>
      <c r="I695" s="84"/>
      <c r="J695" s="84"/>
      <c r="N695" s="121"/>
    </row>
    <row r="696" spans="2:14" s="2" customFormat="1" x14ac:dyDescent="0.2">
      <c r="B696" s="6"/>
      <c r="C696" s="6"/>
      <c r="D696" s="83"/>
      <c r="E696" s="83"/>
      <c r="F696" s="83"/>
      <c r="G696" s="83"/>
      <c r="H696" s="6"/>
      <c r="I696" s="84"/>
      <c r="J696" s="84"/>
      <c r="N696" s="121"/>
    </row>
    <row r="697" spans="2:14" s="2" customFormat="1" x14ac:dyDescent="0.2">
      <c r="B697" s="6"/>
      <c r="C697" s="6"/>
      <c r="D697" s="83"/>
      <c r="E697" s="83"/>
      <c r="F697" s="83"/>
      <c r="G697" s="83"/>
      <c r="H697" s="6"/>
      <c r="I697" s="84"/>
      <c r="J697" s="84"/>
      <c r="N697" s="121"/>
    </row>
    <row r="698" spans="2:14" s="2" customFormat="1" x14ac:dyDescent="0.2">
      <c r="B698" s="6"/>
      <c r="C698" s="6"/>
      <c r="D698" s="83"/>
      <c r="E698" s="83"/>
      <c r="F698" s="83"/>
      <c r="G698" s="83"/>
      <c r="H698" s="6"/>
      <c r="I698" s="84"/>
      <c r="J698" s="84"/>
      <c r="N698" s="121"/>
    </row>
    <row r="699" spans="2:14" s="2" customFormat="1" x14ac:dyDescent="0.2">
      <c r="B699" s="6"/>
      <c r="C699" s="6"/>
      <c r="D699" s="83"/>
      <c r="E699" s="83"/>
      <c r="F699" s="83"/>
      <c r="G699" s="83"/>
      <c r="H699" s="6"/>
      <c r="I699" s="84"/>
      <c r="J699" s="84"/>
      <c r="N699" s="121"/>
    </row>
    <row r="700" spans="2:14" s="2" customFormat="1" x14ac:dyDescent="0.2">
      <c r="B700" s="6"/>
      <c r="C700" s="6"/>
      <c r="D700" s="83"/>
      <c r="E700" s="83"/>
      <c r="F700" s="83"/>
      <c r="G700" s="83"/>
      <c r="H700" s="6"/>
      <c r="I700" s="84"/>
      <c r="J700" s="84"/>
      <c r="N700" s="121"/>
    </row>
    <row r="701" spans="2:14" s="2" customFormat="1" x14ac:dyDescent="0.2">
      <c r="B701" s="6"/>
      <c r="C701" s="6"/>
      <c r="D701" s="83"/>
      <c r="E701" s="83"/>
      <c r="F701" s="83"/>
      <c r="G701" s="83"/>
      <c r="H701" s="6"/>
      <c r="I701" s="84"/>
      <c r="J701" s="84"/>
      <c r="N701" s="121"/>
    </row>
    <row r="702" spans="2:14" s="2" customFormat="1" x14ac:dyDescent="0.2">
      <c r="B702" s="6"/>
      <c r="C702" s="6"/>
      <c r="D702" s="83"/>
      <c r="E702" s="83"/>
      <c r="F702" s="83"/>
      <c r="G702" s="83"/>
      <c r="H702" s="6"/>
      <c r="I702" s="84"/>
      <c r="J702" s="84"/>
      <c r="N702" s="121"/>
    </row>
    <row r="703" spans="2:14" s="2" customFormat="1" x14ac:dyDescent="0.2">
      <c r="B703" s="6"/>
      <c r="C703" s="6"/>
      <c r="D703" s="83"/>
      <c r="E703" s="83"/>
      <c r="F703" s="83"/>
      <c r="G703" s="83"/>
      <c r="H703" s="6"/>
      <c r="I703" s="84"/>
      <c r="J703" s="84"/>
      <c r="N703" s="121"/>
    </row>
    <row r="704" spans="2:14" s="2" customFormat="1" x14ac:dyDescent="0.2">
      <c r="B704" s="6"/>
      <c r="C704" s="6"/>
      <c r="D704" s="83"/>
      <c r="E704" s="83"/>
      <c r="F704" s="83"/>
      <c r="G704" s="83"/>
      <c r="H704" s="6"/>
      <c r="I704" s="84"/>
      <c r="J704" s="84"/>
      <c r="N704" s="121"/>
    </row>
    <row r="705" spans="2:14" s="2" customFormat="1" x14ac:dyDescent="0.2">
      <c r="B705" s="6"/>
      <c r="C705" s="6"/>
      <c r="D705" s="83"/>
      <c r="E705" s="83"/>
      <c r="F705" s="83"/>
      <c r="G705" s="83"/>
      <c r="H705" s="6"/>
      <c r="I705" s="84"/>
      <c r="J705" s="84"/>
      <c r="N705" s="121"/>
    </row>
    <row r="706" spans="2:14" s="2" customFormat="1" x14ac:dyDescent="0.2">
      <c r="B706" s="6"/>
      <c r="C706" s="6"/>
      <c r="D706" s="83"/>
      <c r="E706" s="83"/>
      <c r="F706" s="83"/>
      <c r="G706" s="83"/>
      <c r="H706" s="6"/>
      <c r="I706" s="84"/>
      <c r="J706" s="84"/>
      <c r="N706" s="121"/>
    </row>
    <row r="707" spans="2:14" s="2" customFormat="1" x14ac:dyDescent="0.2">
      <c r="B707" s="6"/>
      <c r="C707" s="6"/>
      <c r="D707" s="83"/>
      <c r="E707" s="83"/>
      <c r="F707" s="83"/>
      <c r="G707" s="83"/>
      <c r="H707" s="6"/>
      <c r="I707" s="84"/>
      <c r="J707" s="84"/>
      <c r="N707" s="121"/>
    </row>
    <row r="708" spans="2:14" s="2" customFormat="1" x14ac:dyDescent="0.2">
      <c r="B708" s="6"/>
      <c r="C708" s="6"/>
      <c r="D708" s="83"/>
      <c r="E708" s="83"/>
      <c r="F708" s="83"/>
      <c r="G708" s="83"/>
      <c r="H708" s="6"/>
      <c r="I708" s="84"/>
      <c r="J708" s="84"/>
      <c r="N708" s="121"/>
    </row>
    <row r="709" spans="2:14" s="2" customFormat="1" x14ac:dyDescent="0.2">
      <c r="B709" s="6"/>
      <c r="C709" s="6"/>
      <c r="D709" s="83"/>
      <c r="E709" s="83"/>
      <c r="F709" s="83"/>
      <c r="G709" s="83"/>
      <c r="H709" s="6"/>
      <c r="I709" s="84"/>
      <c r="J709" s="84"/>
      <c r="N709" s="121"/>
    </row>
    <row r="710" spans="2:14" s="2" customFormat="1" x14ac:dyDescent="0.2">
      <c r="B710" s="6"/>
      <c r="C710" s="6"/>
      <c r="D710" s="83"/>
      <c r="E710" s="83"/>
      <c r="F710" s="83"/>
      <c r="G710" s="83"/>
      <c r="H710" s="6"/>
      <c r="I710" s="84"/>
      <c r="J710" s="84"/>
      <c r="N710" s="121"/>
    </row>
    <row r="711" spans="2:14" s="2" customFormat="1" x14ac:dyDescent="0.2">
      <c r="B711" s="6"/>
      <c r="C711" s="6"/>
      <c r="D711" s="83"/>
      <c r="E711" s="83"/>
      <c r="F711" s="83"/>
      <c r="G711" s="83"/>
      <c r="H711" s="6"/>
      <c r="I711" s="84"/>
      <c r="J711" s="84"/>
      <c r="N711" s="121"/>
    </row>
    <row r="712" spans="2:14" s="2" customFormat="1" x14ac:dyDescent="0.2">
      <c r="B712" s="6"/>
      <c r="C712" s="6"/>
      <c r="D712" s="83"/>
      <c r="E712" s="83"/>
      <c r="F712" s="83"/>
      <c r="G712" s="83"/>
      <c r="H712" s="6"/>
      <c r="I712" s="84"/>
      <c r="J712" s="84"/>
      <c r="N712" s="121"/>
    </row>
    <row r="713" spans="2:14" s="2" customFormat="1" x14ac:dyDescent="0.2">
      <c r="B713" s="6"/>
      <c r="C713" s="6"/>
      <c r="D713" s="83"/>
      <c r="E713" s="83"/>
      <c r="F713" s="83"/>
      <c r="G713" s="83"/>
      <c r="H713" s="6"/>
      <c r="I713" s="84"/>
      <c r="J713" s="84"/>
      <c r="N713" s="121"/>
    </row>
    <row r="714" spans="2:14" s="2" customFormat="1" x14ac:dyDescent="0.2">
      <c r="B714" s="6"/>
      <c r="C714" s="6"/>
      <c r="D714" s="83"/>
      <c r="E714" s="83"/>
      <c r="F714" s="83"/>
      <c r="G714" s="83"/>
      <c r="H714" s="6"/>
      <c r="I714" s="84"/>
      <c r="J714" s="84"/>
      <c r="N714" s="121"/>
    </row>
    <row r="715" spans="2:14" s="2" customFormat="1" x14ac:dyDescent="0.2">
      <c r="B715" s="6"/>
      <c r="C715" s="6"/>
      <c r="D715" s="83"/>
      <c r="E715" s="83"/>
      <c r="F715" s="83"/>
      <c r="G715" s="83"/>
      <c r="H715" s="6"/>
      <c r="I715" s="84"/>
      <c r="J715" s="84"/>
      <c r="N715" s="121"/>
    </row>
    <row r="716" spans="2:14" s="2" customFormat="1" x14ac:dyDescent="0.2">
      <c r="B716" s="6"/>
      <c r="C716" s="6"/>
      <c r="D716" s="83"/>
      <c r="E716" s="83"/>
      <c r="F716" s="83"/>
      <c r="G716" s="83"/>
      <c r="H716" s="6"/>
      <c r="I716" s="84"/>
      <c r="J716" s="84"/>
      <c r="N716" s="121"/>
    </row>
    <row r="717" spans="2:14" s="2" customFormat="1" x14ac:dyDescent="0.2">
      <c r="B717" s="6"/>
      <c r="C717" s="6"/>
      <c r="D717" s="83"/>
      <c r="E717" s="83"/>
      <c r="F717" s="83"/>
      <c r="G717" s="83"/>
      <c r="H717" s="6"/>
      <c r="I717" s="84"/>
      <c r="J717" s="84"/>
      <c r="N717" s="121"/>
    </row>
    <row r="718" spans="2:14" s="2" customFormat="1" x14ac:dyDescent="0.2">
      <c r="B718" s="6"/>
      <c r="C718" s="6"/>
      <c r="D718" s="83"/>
      <c r="E718" s="83"/>
      <c r="F718" s="83"/>
      <c r="G718" s="83"/>
      <c r="H718" s="6"/>
      <c r="I718" s="84"/>
      <c r="J718" s="84"/>
      <c r="N718" s="121"/>
    </row>
    <row r="719" spans="2:14" s="2" customFormat="1" x14ac:dyDescent="0.2">
      <c r="B719" s="6"/>
      <c r="C719" s="6"/>
      <c r="D719" s="83"/>
      <c r="E719" s="83"/>
      <c r="F719" s="83"/>
      <c r="G719" s="83"/>
      <c r="H719" s="6"/>
      <c r="I719" s="84"/>
      <c r="J719" s="84"/>
      <c r="N719" s="121"/>
    </row>
    <row r="720" spans="2:14" s="2" customFormat="1" x14ac:dyDescent="0.2">
      <c r="B720" s="6"/>
      <c r="C720" s="6"/>
      <c r="D720" s="83"/>
      <c r="E720" s="83"/>
      <c r="F720" s="83"/>
      <c r="G720" s="83"/>
      <c r="H720" s="6"/>
      <c r="I720" s="84"/>
      <c r="J720" s="84"/>
      <c r="N720" s="121"/>
    </row>
    <row r="721" spans="2:14" s="2" customFormat="1" x14ac:dyDescent="0.2">
      <c r="B721" s="6"/>
      <c r="C721" s="6"/>
      <c r="D721" s="83"/>
      <c r="E721" s="83"/>
      <c r="F721" s="83"/>
      <c r="G721" s="83"/>
      <c r="H721" s="6"/>
      <c r="I721" s="84"/>
      <c r="J721" s="84"/>
      <c r="N721" s="121"/>
    </row>
    <row r="722" spans="2:14" s="2" customFormat="1" x14ac:dyDescent="0.2">
      <c r="B722" s="6"/>
      <c r="C722" s="6"/>
      <c r="D722" s="83"/>
      <c r="E722" s="83"/>
      <c r="F722" s="83"/>
      <c r="G722" s="83"/>
      <c r="H722" s="6"/>
      <c r="I722" s="84"/>
      <c r="J722" s="84"/>
      <c r="N722" s="121"/>
    </row>
    <row r="723" spans="2:14" s="2" customFormat="1" x14ac:dyDescent="0.2">
      <c r="B723" s="6"/>
      <c r="C723" s="6"/>
      <c r="D723" s="83"/>
      <c r="E723" s="83"/>
      <c r="F723" s="83"/>
      <c r="G723" s="83"/>
      <c r="H723" s="6"/>
      <c r="I723" s="84"/>
      <c r="J723" s="84"/>
      <c r="N723" s="121"/>
    </row>
    <row r="724" spans="2:14" s="2" customFormat="1" x14ac:dyDescent="0.2">
      <c r="B724" s="6"/>
      <c r="C724" s="6"/>
      <c r="D724" s="83"/>
      <c r="E724" s="83"/>
      <c r="F724" s="83"/>
      <c r="G724" s="83"/>
      <c r="H724" s="6"/>
      <c r="I724" s="84"/>
      <c r="J724" s="84"/>
      <c r="N724" s="121"/>
    </row>
    <row r="725" spans="2:14" s="2" customFormat="1" x14ac:dyDescent="0.2">
      <c r="B725" s="6"/>
      <c r="C725" s="6"/>
      <c r="D725" s="83"/>
      <c r="E725" s="83"/>
      <c r="F725" s="83"/>
      <c r="G725" s="83"/>
      <c r="H725" s="6"/>
      <c r="I725" s="84"/>
      <c r="J725" s="84"/>
      <c r="N725" s="121"/>
    </row>
    <row r="726" spans="2:14" s="2" customFormat="1" x14ac:dyDescent="0.2">
      <c r="B726" s="6"/>
      <c r="C726" s="6"/>
      <c r="D726" s="83"/>
      <c r="E726" s="83"/>
      <c r="F726" s="83"/>
      <c r="G726" s="83"/>
      <c r="H726" s="6"/>
      <c r="I726" s="84"/>
      <c r="J726" s="84"/>
      <c r="N726" s="121"/>
    </row>
    <row r="727" spans="2:14" s="2" customFormat="1" x14ac:dyDescent="0.2">
      <c r="B727" s="6"/>
      <c r="C727" s="6"/>
      <c r="D727" s="83"/>
      <c r="E727" s="83"/>
      <c r="F727" s="83"/>
      <c r="G727" s="83"/>
      <c r="H727" s="6"/>
      <c r="I727" s="84"/>
      <c r="J727" s="84"/>
      <c r="N727" s="121"/>
    </row>
    <row r="728" spans="2:14" s="2" customFormat="1" x14ac:dyDescent="0.2">
      <c r="B728" s="6"/>
      <c r="C728" s="6"/>
      <c r="D728" s="83"/>
      <c r="E728" s="83"/>
      <c r="F728" s="83"/>
      <c r="G728" s="83"/>
      <c r="H728" s="6"/>
      <c r="I728" s="84"/>
      <c r="J728" s="84"/>
      <c r="N728" s="121"/>
    </row>
    <row r="729" spans="2:14" s="2" customFormat="1" x14ac:dyDescent="0.2">
      <c r="B729" s="6"/>
      <c r="C729" s="6"/>
      <c r="D729" s="83"/>
      <c r="E729" s="83"/>
      <c r="F729" s="83"/>
      <c r="G729" s="83"/>
      <c r="H729" s="6"/>
      <c r="I729" s="84"/>
      <c r="J729" s="84"/>
      <c r="N729" s="121"/>
    </row>
    <row r="730" spans="2:14" s="2" customFormat="1" x14ac:dyDescent="0.2">
      <c r="B730" s="6"/>
      <c r="C730" s="6"/>
      <c r="D730" s="83"/>
      <c r="E730" s="83"/>
      <c r="F730" s="83"/>
      <c r="G730" s="83"/>
      <c r="H730" s="6"/>
      <c r="I730" s="84"/>
      <c r="J730" s="84"/>
      <c r="N730" s="121"/>
    </row>
    <row r="731" spans="2:14" s="2" customFormat="1" x14ac:dyDescent="0.2">
      <c r="B731" s="6"/>
      <c r="C731" s="6"/>
      <c r="D731" s="83"/>
      <c r="E731" s="83"/>
      <c r="F731" s="83"/>
      <c r="G731" s="83"/>
      <c r="H731" s="6"/>
      <c r="I731" s="84"/>
      <c r="J731" s="84"/>
      <c r="N731" s="121"/>
    </row>
    <row r="732" spans="2:14" s="2" customFormat="1" x14ac:dyDescent="0.2">
      <c r="B732" s="6"/>
      <c r="C732" s="6"/>
      <c r="D732" s="83"/>
      <c r="E732" s="83"/>
      <c r="F732" s="83"/>
      <c r="G732" s="83"/>
      <c r="H732" s="6"/>
      <c r="I732" s="84"/>
      <c r="J732" s="84"/>
      <c r="N732" s="121"/>
    </row>
    <row r="733" spans="2:14" s="2" customFormat="1" x14ac:dyDescent="0.2">
      <c r="B733" s="6"/>
      <c r="C733" s="6"/>
      <c r="D733" s="83"/>
      <c r="E733" s="83"/>
      <c r="F733" s="83"/>
      <c r="G733" s="83"/>
      <c r="H733" s="6"/>
      <c r="I733" s="84"/>
      <c r="J733" s="84"/>
      <c r="N733" s="121"/>
    </row>
    <row r="734" spans="2:14" s="2" customFormat="1" x14ac:dyDescent="0.2">
      <c r="B734" s="6"/>
      <c r="C734" s="6"/>
      <c r="D734" s="83"/>
      <c r="E734" s="83"/>
      <c r="F734" s="83"/>
      <c r="G734" s="83"/>
      <c r="H734" s="6"/>
      <c r="I734" s="84"/>
      <c r="J734" s="84"/>
      <c r="N734" s="121"/>
    </row>
    <row r="735" spans="2:14" s="2" customFormat="1" x14ac:dyDescent="0.2">
      <c r="B735" s="6"/>
      <c r="C735" s="6"/>
      <c r="D735" s="83"/>
      <c r="E735" s="83"/>
      <c r="F735" s="83"/>
      <c r="G735" s="83"/>
      <c r="H735" s="6"/>
      <c r="I735" s="84"/>
      <c r="J735" s="84"/>
      <c r="N735" s="121"/>
    </row>
    <row r="736" spans="2:14" s="2" customFormat="1" x14ac:dyDescent="0.2">
      <c r="B736" s="6"/>
      <c r="C736" s="6"/>
      <c r="D736" s="83"/>
      <c r="E736" s="83"/>
      <c r="F736" s="83"/>
      <c r="G736" s="83"/>
      <c r="H736" s="6"/>
      <c r="I736" s="84"/>
      <c r="J736" s="84"/>
      <c r="N736" s="121"/>
    </row>
    <row r="737" spans="2:14" s="2" customFormat="1" x14ac:dyDescent="0.2">
      <c r="B737" s="6"/>
      <c r="C737" s="6"/>
      <c r="D737" s="83"/>
      <c r="E737" s="83"/>
      <c r="F737" s="83"/>
      <c r="G737" s="83"/>
      <c r="H737" s="6"/>
      <c r="I737" s="84"/>
      <c r="J737" s="84"/>
      <c r="N737" s="121"/>
    </row>
    <row r="738" spans="2:14" s="2" customFormat="1" x14ac:dyDescent="0.2">
      <c r="B738" s="6"/>
      <c r="C738" s="6"/>
      <c r="D738" s="83"/>
      <c r="E738" s="83"/>
      <c r="F738" s="83"/>
      <c r="G738" s="83"/>
      <c r="H738" s="6"/>
      <c r="I738" s="84"/>
      <c r="J738" s="84"/>
      <c r="N738" s="121"/>
    </row>
    <row r="739" spans="2:14" s="2" customFormat="1" x14ac:dyDescent="0.2">
      <c r="B739" s="6"/>
      <c r="C739" s="6"/>
      <c r="D739" s="83"/>
      <c r="E739" s="83"/>
      <c r="F739" s="83"/>
      <c r="G739" s="83"/>
      <c r="H739" s="6"/>
      <c r="I739" s="84"/>
      <c r="J739" s="84"/>
      <c r="N739" s="121"/>
    </row>
    <row r="740" spans="2:14" s="2" customFormat="1" x14ac:dyDescent="0.2">
      <c r="B740" s="6"/>
      <c r="C740" s="6"/>
      <c r="D740" s="83"/>
      <c r="E740" s="83"/>
      <c r="F740" s="83"/>
      <c r="G740" s="83"/>
      <c r="H740" s="6"/>
      <c r="I740" s="84"/>
      <c r="J740" s="84"/>
      <c r="N740" s="121"/>
    </row>
    <row r="741" spans="2:14" s="2" customFormat="1" x14ac:dyDescent="0.2">
      <c r="B741" s="6"/>
      <c r="C741" s="6"/>
      <c r="D741" s="83"/>
      <c r="E741" s="83"/>
      <c r="F741" s="83"/>
      <c r="G741" s="83"/>
      <c r="H741" s="6"/>
      <c r="I741" s="84"/>
      <c r="J741" s="84"/>
      <c r="N741" s="121"/>
    </row>
    <row r="742" spans="2:14" s="2" customFormat="1" x14ac:dyDescent="0.2">
      <c r="B742" s="6"/>
      <c r="C742" s="6"/>
      <c r="D742" s="83"/>
      <c r="E742" s="83"/>
      <c r="F742" s="83"/>
      <c r="G742" s="83"/>
      <c r="H742" s="6"/>
      <c r="I742" s="84"/>
      <c r="J742" s="84"/>
      <c r="N742" s="121"/>
    </row>
    <row r="743" spans="2:14" s="2" customFormat="1" x14ac:dyDescent="0.2">
      <c r="B743" s="6"/>
      <c r="C743" s="6"/>
      <c r="D743" s="83"/>
      <c r="E743" s="83"/>
      <c r="F743" s="83"/>
      <c r="G743" s="83"/>
      <c r="H743" s="6"/>
      <c r="I743" s="84"/>
      <c r="J743" s="84"/>
      <c r="N743" s="121"/>
    </row>
    <row r="744" spans="2:14" s="2" customFormat="1" x14ac:dyDescent="0.2">
      <c r="B744" s="6"/>
      <c r="C744" s="6"/>
      <c r="D744" s="83"/>
      <c r="E744" s="83"/>
      <c r="F744" s="83"/>
      <c r="G744" s="83"/>
      <c r="H744" s="6"/>
      <c r="I744" s="84"/>
      <c r="J744" s="84"/>
      <c r="N744" s="121"/>
    </row>
    <row r="745" spans="2:14" s="2" customFormat="1" x14ac:dyDescent="0.2">
      <c r="B745" s="6"/>
      <c r="C745" s="6"/>
      <c r="D745" s="83"/>
      <c r="E745" s="83"/>
      <c r="F745" s="83"/>
      <c r="G745" s="83"/>
      <c r="H745" s="6"/>
      <c r="I745" s="84"/>
      <c r="J745" s="84"/>
      <c r="N745" s="121"/>
    </row>
    <row r="746" spans="2:14" s="2" customFormat="1" x14ac:dyDescent="0.2">
      <c r="B746" s="6"/>
      <c r="C746" s="6"/>
      <c r="D746" s="83"/>
      <c r="E746" s="83"/>
      <c r="F746" s="83"/>
      <c r="G746" s="83"/>
      <c r="H746" s="6"/>
      <c r="I746" s="84"/>
      <c r="J746" s="84"/>
      <c r="N746" s="121"/>
    </row>
    <row r="747" spans="2:14" s="2" customFormat="1" x14ac:dyDescent="0.2">
      <c r="B747" s="6"/>
      <c r="C747" s="6"/>
      <c r="D747" s="83"/>
      <c r="E747" s="83"/>
      <c r="F747" s="83"/>
      <c r="G747" s="83"/>
      <c r="H747" s="6"/>
      <c r="I747" s="84"/>
      <c r="J747" s="84"/>
      <c r="N747" s="121"/>
    </row>
    <row r="748" spans="2:14" s="2" customFormat="1" x14ac:dyDescent="0.2">
      <c r="B748" s="6"/>
      <c r="C748" s="6"/>
      <c r="D748" s="83"/>
      <c r="E748" s="83"/>
      <c r="F748" s="83"/>
      <c r="G748" s="83"/>
      <c r="H748" s="6"/>
      <c r="I748" s="84"/>
      <c r="J748" s="84"/>
      <c r="N748" s="121"/>
    </row>
    <row r="749" spans="2:14" s="2" customFormat="1" x14ac:dyDescent="0.2">
      <c r="B749" s="6"/>
      <c r="C749" s="6"/>
      <c r="D749" s="83"/>
      <c r="E749" s="83"/>
      <c r="F749" s="83"/>
      <c r="G749" s="83"/>
      <c r="H749" s="6"/>
      <c r="I749" s="84"/>
      <c r="J749" s="84"/>
      <c r="N749" s="121"/>
    </row>
    <row r="750" spans="2:14" s="2" customFormat="1" x14ac:dyDescent="0.2">
      <c r="B750" s="6"/>
      <c r="C750" s="6"/>
      <c r="D750" s="83"/>
      <c r="E750" s="83"/>
      <c r="F750" s="83"/>
      <c r="G750" s="83"/>
      <c r="H750" s="6"/>
      <c r="I750" s="84"/>
      <c r="J750" s="84"/>
      <c r="N750" s="121"/>
    </row>
    <row r="751" spans="2:14" s="2" customFormat="1" x14ac:dyDescent="0.2">
      <c r="B751" s="6"/>
      <c r="C751" s="6"/>
      <c r="D751" s="83"/>
      <c r="E751" s="83"/>
      <c r="F751" s="83"/>
      <c r="G751" s="83"/>
      <c r="H751" s="6"/>
      <c r="I751" s="84"/>
      <c r="J751" s="84"/>
      <c r="N751" s="121"/>
    </row>
    <row r="752" spans="2:14" s="2" customFormat="1" x14ac:dyDescent="0.2">
      <c r="B752" s="6"/>
      <c r="C752" s="6"/>
      <c r="D752" s="83"/>
      <c r="E752" s="83"/>
      <c r="F752" s="83"/>
      <c r="G752" s="83"/>
      <c r="H752" s="6"/>
      <c r="I752" s="84"/>
      <c r="J752" s="84"/>
      <c r="N752" s="121"/>
    </row>
    <row r="753" spans="2:14" s="2" customFormat="1" x14ac:dyDescent="0.2">
      <c r="B753" s="6"/>
      <c r="C753" s="6"/>
      <c r="D753" s="83"/>
      <c r="E753" s="83"/>
      <c r="F753" s="83"/>
      <c r="G753" s="83"/>
      <c r="H753" s="6"/>
      <c r="I753" s="84"/>
      <c r="J753" s="84"/>
      <c r="N753" s="121"/>
    </row>
    <row r="754" spans="2:14" s="2" customFormat="1" x14ac:dyDescent="0.2">
      <c r="B754" s="6"/>
      <c r="C754" s="6"/>
      <c r="D754" s="83"/>
      <c r="E754" s="83"/>
      <c r="F754" s="83"/>
      <c r="G754" s="83"/>
      <c r="H754" s="6"/>
      <c r="I754" s="84"/>
      <c r="J754" s="84"/>
      <c r="N754" s="121"/>
    </row>
    <row r="755" spans="2:14" s="2" customFormat="1" x14ac:dyDescent="0.2">
      <c r="B755" s="6"/>
      <c r="C755" s="6"/>
      <c r="D755" s="83"/>
      <c r="E755" s="83"/>
      <c r="F755" s="83"/>
      <c r="G755" s="83"/>
      <c r="H755" s="6"/>
      <c r="I755" s="84"/>
      <c r="J755" s="84"/>
      <c r="N755" s="121"/>
    </row>
    <row r="756" spans="2:14" s="2" customFormat="1" x14ac:dyDescent="0.2">
      <c r="B756" s="6"/>
      <c r="C756" s="6"/>
      <c r="D756" s="83"/>
      <c r="E756" s="83"/>
      <c r="F756" s="83"/>
      <c r="G756" s="83"/>
      <c r="H756" s="6"/>
      <c r="I756" s="84"/>
      <c r="J756" s="84"/>
      <c r="N756" s="121"/>
    </row>
    <row r="757" spans="2:14" s="2" customFormat="1" x14ac:dyDescent="0.2">
      <c r="B757" s="6"/>
      <c r="C757" s="6"/>
      <c r="D757" s="83"/>
      <c r="E757" s="83"/>
      <c r="F757" s="83"/>
      <c r="G757" s="83"/>
      <c r="H757" s="6"/>
      <c r="I757" s="84"/>
      <c r="J757" s="84"/>
      <c r="N757" s="121"/>
    </row>
    <row r="758" spans="2:14" s="2" customFormat="1" x14ac:dyDescent="0.2">
      <c r="B758" s="6"/>
      <c r="C758" s="6"/>
      <c r="D758" s="83"/>
      <c r="E758" s="83"/>
      <c r="F758" s="83"/>
      <c r="G758" s="83"/>
      <c r="H758" s="6"/>
      <c r="I758" s="84"/>
      <c r="J758" s="84"/>
      <c r="N758" s="121"/>
    </row>
    <row r="759" spans="2:14" s="2" customFormat="1" x14ac:dyDescent="0.2">
      <c r="B759" s="6"/>
      <c r="C759" s="6"/>
      <c r="D759" s="83"/>
      <c r="E759" s="83"/>
      <c r="F759" s="83"/>
      <c r="G759" s="83"/>
      <c r="H759" s="6"/>
      <c r="I759" s="84"/>
      <c r="J759" s="84"/>
      <c r="N759" s="121"/>
    </row>
    <row r="760" spans="2:14" s="2" customFormat="1" x14ac:dyDescent="0.2">
      <c r="B760" s="6"/>
      <c r="C760" s="6"/>
      <c r="D760" s="83"/>
      <c r="E760" s="83"/>
      <c r="F760" s="83"/>
      <c r="G760" s="83"/>
      <c r="H760" s="6"/>
      <c r="I760" s="84"/>
      <c r="J760" s="84"/>
      <c r="N760" s="121"/>
    </row>
    <row r="761" spans="2:14" s="2" customFormat="1" x14ac:dyDescent="0.2">
      <c r="B761" s="6"/>
      <c r="C761" s="6"/>
      <c r="D761" s="83"/>
      <c r="E761" s="83"/>
      <c r="F761" s="83"/>
      <c r="G761" s="83"/>
      <c r="H761" s="6"/>
      <c r="I761" s="84"/>
      <c r="J761" s="84"/>
      <c r="N761" s="121"/>
    </row>
    <row r="762" spans="2:14" s="2" customFormat="1" x14ac:dyDescent="0.2">
      <c r="B762" s="6"/>
      <c r="C762" s="6"/>
      <c r="D762" s="83"/>
      <c r="E762" s="83"/>
      <c r="F762" s="83"/>
      <c r="G762" s="83"/>
      <c r="H762" s="6"/>
      <c r="I762" s="84"/>
      <c r="J762" s="84"/>
      <c r="N762" s="121"/>
    </row>
    <row r="763" spans="2:14" s="2" customFormat="1" x14ac:dyDescent="0.2">
      <c r="B763" s="6"/>
      <c r="C763" s="6"/>
      <c r="D763" s="83"/>
      <c r="E763" s="83"/>
      <c r="F763" s="83"/>
      <c r="G763" s="83"/>
      <c r="H763" s="6"/>
      <c r="I763" s="84"/>
      <c r="J763" s="84"/>
      <c r="N763" s="121"/>
    </row>
    <row r="764" spans="2:14" s="2" customFormat="1" x14ac:dyDescent="0.2">
      <c r="B764" s="6"/>
      <c r="C764" s="6"/>
      <c r="D764" s="83"/>
      <c r="E764" s="83"/>
      <c r="F764" s="83"/>
      <c r="G764" s="83"/>
      <c r="H764" s="6"/>
      <c r="I764" s="84"/>
      <c r="J764" s="84"/>
      <c r="N764" s="121"/>
    </row>
    <row r="765" spans="2:14" s="2" customFormat="1" x14ac:dyDescent="0.2">
      <c r="B765" s="6"/>
      <c r="C765" s="6"/>
      <c r="D765" s="83"/>
      <c r="E765" s="83"/>
      <c r="F765" s="83"/>
      <c r="G765" s="83"/>
      <c r="H765" s="6"/>
      <c r="I765" s="84"/>
      <c r="J765" s="84"/>
      <c r="N765" s="121"/>
    </row>
    <row r="766" spans="2:14" s="2" customFormat="1" x14ac:dyDescent="0.2">
      <c r="B766" s="6"/>
      <c r="C766" s="6"/>
      <c r="D766" s="83"/>
      <c r="E766" s="83"/>
      <c r="F766" s="83"/>
      <c r="G766" s="83"/>
      <c r="H766" s="6"/>
      <c r="I766" s="84"/>
      <c r="J766" s="84"/>
      <c r="N766" s="121"/>
    </row>
    <row r="767" spans="2:14" s="2" customFormat="1" x14ac:dyDescent="0.2">
      <c r="B767" s="6"/>
      <c r="C767" s="6"/>
      <c r="D767" s="83"/>
      <c r="E767" s="83"/>
      <c r="F767" s="83"/>
      <c r="G767" s="83"/>
      <c r="H767" s="6"/>
      <c r="I767" s="84"/>
      <c r="J767" s="84"/>
      <c r="N767" s="121"/>
    </row>
    <row r="768" spans="2:14" s="2" customFormat="1" x14ac:dyDescent="0.2">
      <c r="B768" s="6"/>
      <c r="C768" s="6"/>
      <c r="D768" s="83"/>
      <c r="E768" s="83"/>
      <c r="F768" s="83"/>
      <c r="G768" s="83"/>
      <c r="H768" s="6"/>
      <c r="I768" s="84"/>
      <c r="J768" s="84"/>
      <c r="N768" s="121"/>
    </row>
    <row r="769" spans="2:14" s="2" customFormat="1" x14ac:dyDescent="0.2">
      <c r="B769" s="6"/>
      <c r="C769" s="6"/>
      <c r="D769" s="83"/>
      <c r="E769" s="83"/>
      <c r="F769" s="83"/>
      <c r="G769" s="83"/>
      <c r="H769" s="6"/>
      <c r="I769" s="84"/>
      <c r="J769" s="84"/>
      <c r="N769" s="121"/>
    </row>
    <row r="770" spans="2:14" s="2" customFormat="1" x14ac:dyDescent="0.2">
      <c r="B770" s="6"/>
      <c r="C770" s="6"/>
      <c r="D770" s="83"/>
      <c r="E770" s="83"/>
      <c r="F770" s="83"/>
      <c r="G770" s="83"/>
      <c r="H770" s="6"/>
      <c r="I770" s="84"/>
      <c r="J770" s="84"/>
      <c r="N770" s="121"/>
    </row>
    <row r="771" spans="2:14" s="2" customFormat="1" x14ac:dyDescent="0.2">
      <c r="B771" s="6"/>
      <c r="C771" s="6"/>
      <c r="D771" s="83"/>
      <c r="E771" s="83"/>
      <c r="F771" s="83"/>
      <c r="G771" s="83"/>
      <c r="H771" s="6"/>
      <c r="I771" s="84"/>
      <c r="J771" s="84"/>
      <c r="N771" s="121"/>
    </row>
    <row r="772" spans="2:14" s="2" customFormat="1" x14ac:dyDescent="0.2">
      <c r="B772" s="6"/>
      <c r="C772" s="6"/>
      <c r="D772" s="83"/>
      <c r="E772" s="83"/>
      <c r="F772" s="83"/>
      <c r="G772" s="83"/>
      <c r="H772" s="6"/>
      <c r="I772" s="84"/>
      <c r="J772" s="84"/>
      <c r="N772" s="121"/>
    </row>
    <row r="773" spans="2:14" s="2" customFormat="1" x14ac:dyDescent="0.2">
      <c r="B773" s="6"/>
      <c r="C773" s="6"/>
      <c r="D773" s="83"/>
      <c r="E773" s="83"/>
      <c r="F773" s="83"/>
      <c r="G773" s="83"/>
      <c r="H773" s="6"/>
      <c r="I773" s="84"/>
      <c r="J773" s="84"/>
      <c r="N773" s="121"/>
    </row>
    <row r="774" spans="2:14" s="2" customFormat="1" x14ac:dyDescent="0.2">
      <c r="B774" s="6"/>
      <c r="C774" s="6"/>
      <c r="D774" s="83"/>
      <c r="E774" s="83"/>
      <c r="F774" s="83"/>
      <c r="G774" s="83"/>
      <c r="H774" s="6"/>
      <c r="I774" s="84"/>
      <c r="J774" s="84"/>
      <c r="N774" s="121"/>
    </row>
    <row r="775" spans="2:14" s="2" customFormat="1" x14ac:dyDescent="0.2">
      <c r="B775" s="6"/>
      <c r="C775" s="6"/>
      <c r="D775" s="83"/>
      <c r="E775" s="83"/>
      <c r="F775" s="83"/>
      <c r="G775" s="83"/>
      <c r="H775" s="6"/>
      <c r="I775" s="84"/>
      <c r="J775" s="84"/>
      <c r="N775" s="121"/>
    </row>
    <row r="776" spans="2:14" s="2" customFormat="1" x14ac:dyDescent="0.2">
      <c r="B776" s="6"/>
      <c r="C776" s="6"/>
      <c r="D776" s="83"/>
      <c r="E776" s="83"/>
      <c r="F776" s="83"/>
      <c r="G776" s="83"/>
      <c r="H776" s="6"/>
      <c r="I776" s="84"/>
      <c r="J776" s="84"/>
      <c r="N776" s="121"/>
    </row>
    <row r="777" spans="2:14" s="2" customFormat="1" x14ac:dyDescent="0.2">
      <c r="B777" s="6"/>
      <c r="C777" s="6"/>
      <c r="D777" s="83"/>
      <c r="E777" s="83"/>
      <c r="F777" s="83"/>
      <c r="G777" s="83"/>
      <c r="H777" s="6"/>
      <c r="I777" s="84"/>
      <c r="J777" s="84"/>
      <c r="N777" s="121"/>
    </row>
    <row r="778" spans="2:14" s="2" customFormat="1" x14ac:dyDescent="0.2">
      <c r="B778" s="6"/>
      <c r="C778" s="6"/>
      <c r="D778" s="83"/>
      <c r="E778" s="83"/>
      <c r="F778" s="83"/>
      <c r="G778" s="83"/>
      <c r="H778" s="6"/>
      <c r="I778" s="84"/>
      <c r="J778" s="84"/>
      <c r="N778" s="121"/>
    </row>
    <row r="779" spans="2:14" s="2" customFormat="1" x14ac:dyDescent="0.2">
      <c r="B779" s="6"/>
      <c r="C779" s="6"/>
      <c r="D779" s="83"/>
      <c r="E779" s="83"/>
      <c r="F779" s="83"/>
      <c r="G779" s="83"/>
      <c r="H779" s="6"/>
      <c r="I779" s="84"/>
      <c r="J779" s="84"/>
      <c r="N779" s="121"/>
    </row>
    <row r="780" spans="2:14" s="2" customFormat="1" x14ac:dyDescent="0.2">
      <c r="B780" s="6"/>
      <c r="C780" s="6"/>
      <c r="D780" s="83"/>
      <c r="E780" s="83"/>
      <c r="F780" s="83"/>
      <c r="G780" s="83"/>
      <c r="H780" s="6"/>
      <c r="I780" s="84"/>
      <c r="J780" s="84"/>
      <c r="N780" s="121"/>
    </row>
    <row r="781" spans="2:14" s="2" customFormat="1" x14ac:dyDescent="0.2">
      <c r="B781" s="6"/>
      <c r="C781" s="6"/>
      <c r="D781" s="83"/>
      <c r="E781" s="83"/>
      <c r="F781" s="83"/>
      <c r="G781" s="83"/>
      <c r="H781" s="6"/>
      <c r="I781" s="84"/>
      <c r="J781" s="84"/>
      <c r="N781" s="121"/>
    </row>
    <row r="782" spans="2:14" s="2" customFormat="1" x14ac:dyDescent="0.2">
      <c r="B782" s="6"/>
      <c r="C782" s="6"/>
      <c r="D782" s="83"/>
      <c r="E782" s="83"/>
      <c r="F782" s="83"/>
      <c r="G782" s="83"/>
      <c r="H782" s="6"/>
      <c r="I782" s="84"/>
      <c r="J782" s="84"/>
      <c r="N782" s="121"/>
    </row>
    <row r="783" spans="2:14" s="2" customFormat="1" x14ac:dyDescent="0.2">
      <c r="B783" s="6"/>
      <c r="C783" s="6"/>
      <c r="D783" s="83"/>
      <c r="E783" s="83"/>
      <c r="F783" s="83"/>
      <c r="G783" s="83"/>
      <c r="H783" s="6"/>
      <c r="I783" s="84"/>
      <c r="J783" s="84"/>
      <c r="N783" s="121"/>
    </row>
  </sheetData>
  <mergeCells count="18">
    <mergeCell ref="E75:G75"/>
    <mergeCell ref="H75:J75"/>
    <mergeCell ref="L16:M16"/>
    <mergeCell ref="N16:N17"/>
    <mergeCell ref="N21:N22"/>
    <mergeCell ref="N31:N32"/>
    <mergeCell ref="N40:N41"/>
    <mergeCell ref="N55:N56"/>
    <mergeCell ref="B2:J2"/>
    <mergeCell ref="B7:N7"/>
    <mergeCell ref="B16:B17"/>
    <mergeCell ref="C16:C17"/>
    <mergeCell ref="D16:D17"/>
    <mergeCell ref="E16:E17"/>
    <mergeCell ref="F16:G16"/>
    <mergeCell ref="H16:H17"/>
    <mergeCell ref="I16:J16"/>
    <mergeCell ref="K16:K17"/>
  </mergeCells>
  <pageMargins left="0.51" right="0.19685039370078741" top="0.39" bottom="0.15748031496062992" header="0.43307086614173229" footer="0.4724409448818898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ТЭЦ-3 (2020г) рус.яз</vt:lpstr>
      <vt:lpstr>ТЭЦ-3 (2020г) каз.яз</vt:lpstr>
      <vt:lpstr>ТЭЦ-2 (2020г) рус.яз</vt:lpstr>
      <vt:lpstr>ТЭЦ-2 (2020г) каз.яз</vt:lpstr>
      <vt:lpstr>'ТЭЦ-2 (2020г) каз.яз'!Заголовки_для_печати</vt:lpstr>
      <vt:lpstr>'ТЭЦ-2 (2020г) рус.яз'!Заголовки_для_печати</vt:lpstr>
      <vt:lpstr>'ТЭЦ-3 (2020г) каз.яз'!Заголовки_для_печати</vt:lpstr>
      <vt:lpstr>'ТЭЦ-3 (2020г) рус.яз'!Заголовки_для_печати</vt:lpstr>
      <vt:lpstr>'ТЭЦ-3 (2020г) каз.яз'!Область_печати</vt:lpstr>
      <vt:lpstr>'ТЭЦ-3 (2020г) рус.яз'!Область_печати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Тагизова С.</dc:creator>
  <cp:lastModifiedBy>Соколова Анастасия Юрьевна</cp:lastModifiedBy>
  <cp:lastPrinted>2017-01-30T09:31:42Z</cp:lastPrinted>
  <dcterms:created xsi:type="dcterms:W3CDTF">2016-05-24T11:07:36Z</dcterms:created>
  <dcterms:modified xsi:type="dcterms:W3CDTF">2021-04-29T03:41:16Z</dcterms:modified>
</cp:coreProperties>
</file>