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40" yWindow="-15" windowWidth="15195" windowHeight="13830"/>
  </bookViews>
  <sheets>
    <sheet name="за 2018 год 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M29" i="1" l="1"/>
  <c r="M30" i="1"/>
  <c r="M31" i="1"/>
  <c r="M32" i="1"/>
  <c r="J32" i="1"/>
  <c r="I32" i="1"/>
  <c r="J31" i="1"/>
  <c r="I31" i="1"/>
  <c r="I30" i="1"/>
  <c r="I27" i="1"/>
  <c r="M27" i="1" s="1"/>
  <c r="J26" i="1"/>
  <c r="I26" i="1"/>
  <c r="M26" i="1" s="1"/>
  <c r="I25" i="1"/>
  <c r="M25" i="1" s="1"/>
  <c r="I24" i="1"/>
  <c r="M24" i="1" s="1"/>
  <c r="J23" i="1"/>
  <c r="I23" i="1"/>
  <c r="K32" i="1" l="1"/>
  <c r="K31" i="1"/>
  <c r="K30" i="1"/>
  <c r="K27" i="1"/>
  <c r="K26" i="1"/>
  <c r="K24" i="1"/>
  <c r="K25" i="1"/>
  <c r="N29" i="1" l="1"/>
  <c r="J29" i="1"/>
  <c r="I29" i="1"/>
  <c r="M28" i="1"/>
  <c r="K28" i="1"/>
  <c r="E28" i="1"/>
  <c r="M23" i="1"/>
  <c r="K23" i="1"/>
  <c r="E23" i="1"/>
  <c r="K29" i="1" l="1"/>
  <c r="K33" i="1" l="1"/>
</calcChain>
</file>

<file path=xl/sharedStrings.xml><?xml version="1.0" encoding="utf-8"?>
<sst xmlns="http://schemas.openxmlformats.org/spreadsheetml/2006/main" count="62" uniqueCount="54">
  <si>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</si>
  <si>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</si>
  <si>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</si>
  <si>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</si>
  <si>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</si>
  <si>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</si>
  <si>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ТОО "Павлодарэнергосбыт" снабжение тепловой энергией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</si>
  <si>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</si>
  <si>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</si>
  <si>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</si>
  <si>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</si>
  <si>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</si>
  <si>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</si>
  <si>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</si>
  <si>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</si>
  <si>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</si>
  <si>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</si>
  <si>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</si>
  <si>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</si>
  <si>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</si>
  <si>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</si>
  <si>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</si>
  <si>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</si>
  <si>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</si>
  <si>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</si>
  <si>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</si>
  <si>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</si>
  <si>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</si>
  <si>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</si>
  <si>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</si>
  <si>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</si>
  <si>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</si>
  <si>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</si>
  <si>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</si>
  <si>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</si>
  <si>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</si>
  <si>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</si>
  <si>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</si>
  <si>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</si>
  <si>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Услуги по снабжению тепловой энергией г.Павлодар</t>
  </si>
  <si>
    <t>Работы по разработке и внедрению ПО «EnSoft-Энерго», модуль «Учет тепловой энергии»</t>
  </si>
  <si>
    <t>тыс.Гкал</t>
  </si>
  <si>
    <t>Отчет о прибылях и убытках прилагается</t>
  </si>
  <si>
    <t>Услуги по снабжению тепловой энергией г.Экибастуз</t>
  </si>
  <si>
    <t>Всего:</t>
  </si>
  <si>
    <r>
      <t xml:space="preserve">Примечание: </t>
    </r>
    <r>
      <rPr>
        <sz val="11"/>
        <color theme="0"/>
        <rFont val="Times New Roman"/>
        <family val="1"/>
        <charset val="204"/>
      </rPr>
      <t xml:space="preserve">Фактические размеры финансирования Инвестиционной программы ТОО "Павлодарэнергосбыт"на услуги по снабжению тепловой энергии осуществлены за счет собственных средств:  г.Павлодар за счет амортизационных отчичлений- 4 250 тыс.тенге;   г.Экибастуз  за счет амортизационных отчислении  на сумму  563 тыс. тенге, и за счет иной  (нерегулируемой деятельности) -247 тысяч. тенге.  </t>
    </r>
  </si>
  <si>
    <t>Информация субъекта естественной монополии об исполнении  инвестиционных мероприятий за 2018 год</t>
  </si>
  <si>
    <t>Компьютер в комплекте</t>
  </si>
  <si>
    <t>Принтер</t>
  </si>
  <si>
    <t>Купюро-счетная машинка Magner 35 S</t>
  </si>
  <si>
    <t>Пульт оценки качества Standing физический с установкой</t>
  </si>
  <si>
    <t>2018 год</t>
  </si>
  <si>
    <t>Сетевой экран</t>
  </si>
  <si>
    <t>согласно проведенного мониторнга цен, поставщик предоставил скидку на компьютерную технику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</si>
</sst>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5" fillId="0" borderId="0"/>
    <xf numFmtId="166" fontId="5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9" fontId="2" fillId="0" borderId="0" xfId="1" applyFont="1"/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" fontId="2" fillId="0" borderId="0" xfId="0" applyNumberFormat="1" applyFont="1"/>
    <xf numFmtId="0" fontId="1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9" fontId="2" fillId="2" borderId="0" xfId="1" applyFont="1" applyFill="1" applyBorder="1"/>
    <xf numFmtId="0" fontId="3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textRotation="90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textRotation="90" wrapText="1"/>
    </xf>
    <xf numFmtId="165" fontId="2" fillId="2" borderId="2" xfId="0" applyNumberFormat="1" applyFont="1" applyFill="1" applyBorder="1" applyAlignment="1">
      <alignment horizontal="center" vertical="center"/>
    </xf>
    <xf numFmtId="9" fontId="1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15" fillId="2" borderId="2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textRotation="90" wrapText="1"/>
    </xf>
    <xf numFmtId="3" fontId="2" fillId="2" borderId="1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textRotation="90" wrapText="1"/>
    </xf>
    <xf numFmtId="3" fontId="13" fillId="2" borderId="1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textRotation="90" wrapText="1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textRotation="90" wrapText="1"/>
    </xf>
    <xf numFmtId="165" fontId="2" fillId="2" borderId="4" xfId="0" applyNumberFormat="1" applyFont="1" applyFill="1" applyBorder="1" applyAlignment="1">
      <alignment horizontal="center" vertical="center"/>
    </xf>
    <xf numFmtId="9" fontId="12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4"/>
    <cellStyle name="Обычный_КОПИЯ" xfId="3"/>
    <cellStyle name="Процентный" xfId="1" builtinId="5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hlova/&#1052;&#1086;&#1080;%20&#1076;&#1086;&#1082;&#1091;&#1084;&#1077;&#1085;&#1090;&#1099;/&#1056;&#1040;&#1041;&#1054;&#1058;&#1040;%20&#1089;%2001%20&#1089;&#1077;&#1085;&#1090;&#1103;&#1073;&#1088;&#1103;/&#1043;&#1054;&#1044;&#1054;&#1042;&#1054;&#1049;%20&#1054;&#1058;&#1063;&#1045;&#1058;%20&#1087;&#1086;%20&#1080;&#1089;&#1087;.&#1090;&#1072;&#1088;.&#1089;&#1084;&#1077;&#1090;/2016&#1075;/&#1048;&#1089;&#1087;.&#1090;&#1072;&#1088;.&#1089;&#1084;&#1077;&#1090;&#1099;%20&#1079;&#1072;%202016%20&#1075;&#1086;&#1076;%20&#1075;.&#1055;&#1072;&#1074;&#1083;&#1086;&#1076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3;&#1042;&#1045;&#1057;&#1058;&#1055;&#1056;&#1054;&#1043;&#1056;&#1040;&#1052;&#1052;&#1040;/&#1080;&#1089;&#1087;&#1086;&#1083;&#1085;&#1077;&#1085;&#1080;&#1077;%202018&#1075;/&#1055;&#1088;&#1080;&#1083;&#1086;&#1078;&#1077;&#1085;&#1080;&#1077;%20&#8470;%204%20&#1087;&#1086;%20&#1048;&#1055;%20&#1079;&#1072;%202%20&#1087;&#1086;&#1083;&#1091;&#1075;&#1086;&#1076;&#1080;&#1077;%202018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4;&#1044;&#1054;&#1042;&#1054;&#1049;%20&#1054;&#1058;&#1063;&#1045;&#1058;%20&#1087;&#1086;%20&#1080;&#1089;&#1087;.&#1090;&#1072;&#1088;.&#1089;&#1084;&#1077;&#1090;/2017&#1075;/&#1075;.&#1069;&#1082;&#1080;&#1073;&#1072;&#1089;&#1090;&#1091;&#1079;%20&#1075;&#1086;&#1076;&#1086;&#1074;&#1086;&#1081;%20&#1086;&#1090;&#1095;&#1077;&#1090;%20&#1079;&#1072;%202016%20&#1075;&#1086;&#1076;/&#1048;&#1089;&#1087;&#1086;&#1083;&#1085;&#1077;&#1085;&#1080;&#1077;%20&#1090;&#1072;&#1088;&#1080;&#1092;&#1085;&#1086;&#1081;%20&#1089;&#1084;&#1077;&#1090;&#1099;%20&#1079;&#1072;%202016%20&#1075;&#1086;&#1076;%201.04.1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.см.АМК г.Павлодар факт"/>
      <sheetName val="Тар.см.АМК г.Павл факт свернут"/>
      <sheetName val="Тар.см.г.Павлодар (для размещ)"/>
    </sheetNames>
    <sheetDataSet>
      <sheetData sheetId="0">
        <row r="66">
          <cell r="D66">
            <v>0</v>
          </cell>
        </row>
        <row r="69">
          <cell r="D69">
            <v>2628.1079999999997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продолж. прилож 4"/>
    </sheetNames>
    <sheetDataSet>
      <sheetData sheetId="0">
        <row r="20">
          <cell r="F20">
            <v>2831</v>
          </cell>
        </row>
        <row r="21">
          <cell r="F21">
            <v>395.44</v>
          </cell>
        </row>
        <row r="22">
          <cell r="F22">
            <v>2062.5</v>
          </cell>
          <cell r="G22">
            <v>2062.5</v>
          </cell>
        </row>
        <row r="23">
          <cell r="F23">
            <v>243.48</v>
          </cell>
        </row>
        <row r="25">
          <cell r="F25">
            <v>1357.35</v>
          </cell>
          <cell r="I25">
            <v>1357</v>
          </cell>
        </row>
        <row r="28">
          <cell r="F28">
            <v>349</v>
          </cell>
        </row>
        <row r="29">
          <cell r="F29">
            <v>98.94</v>
          </cell>
          <cell r="G29">
            <v>98.94</v>
          </cell>
        </row>
        <row r="30">
          <cell r="F30">
            <v>237.05</v>
          </cell>
          <cell r="G30">
            <v>237.05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. ТС  2016 г. "/>
      <sheetName val="Исп. ТС  2016 г.  (для размещ)"/>
    </sheetNames>
    <sheetDataSet>
      <sheetData sheetId="0">
        <row r="64">
          <cell r="D64">
            <v>925.03899999999999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0"/>
  <sheetViews>
    <sheetView tabSelected="1" zoomScale="86" zoomScaleNormal="86" workbookViewId="0">
      <selection activeCell="V24" sqref="V24"/>
    </sheetView>
  </sheetViews>
  <sheetFormatPr defaultRowHeight="15" x14ac:dyDescent="0.25"/>
  <cols>
    <col min="1" max="1" width="3.85546875" style="1" customWidth="1"/>
    <col min="2" max="2" width="14.5703125" style="1" customWidth="1"/>
    <col min="3" max="3" width="27.28515625" style="1" customWidth="1"/>
    <col min="4" max="4" width="5.7109375" style="1" customWidth="1"/>
    <col min="5" max="5" width="10.42578125" style="1" customWidth="1"/>
    <col min="6" max="6" width="11.42578125" style="1" customWidth="1"/>
    <col min="7" max="7" width="15.5703125" style="1" customWidth="1"/>
    <col min="8" max="8" width="14.140625" style="1" customWidth="1"/>
    <col min="9" max="9" width="8.28515625" style="1" customWidth="1"/>
    <col min="10" max="10" width="8.85546875" style="1" customWidth="1"/>
    <col min="11" max="11" width="7.85546875" style="1" customWidth="1"/>
    <col min="12" max="12" width="13.85546875" style="1" customWidth="1"/>
    <col min="13" max="13" width="13.42578125" style="1" customWidth="1"/>
    <col min="14" max="14" width="9.42578125" style="1" customWidth="1"/>
    <col min="15" max="15" width="9.7109375" style="1" customWidth="1"/>
    <col min="16" max="16" width="10" style="1" customWidth="1"/>
    <col min="17" max="18" width="14" style="1" customWidth="1"/>
    <col min="19" max="20" width="12.140625" style="1" customWidth="1"/>
    <col min="21" max="21" width="8.5703125" style="1" customWidth="1"/>
    <col min="22" max="22" width="10.42578125" style="1" customWidth="1"/>
    <col min="23" max="24" width="9.140625" style="1" customWidth="1"/>
    <col min="25" max="25" width="18.5703125" style="1" customWidth="1"/>
    <col min="26" max="26" width="19.5703125" style="1" customWidth="1"/>
    <col min="27" max="16384" width="9.140625" style="1"/>
  </cols>
  <sheetData>
    <row r="1" spans="1:26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1"/>
      <c r="Y3" s="21"/>
      <c r="Z3" s="29" t="s">
        <v>0</v>
      </c>
    </row>
    <row r="4" spans="1:26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2"/>
      <c r="W4" s="22"/>
      <c r="X4" s="22"/>
      <c r="Y4" s="22"/>
      <c r="Z4" s="30" t="s">
        <v>1</v>
      </c>
    </row>
    <row r="5" spans="1:26" ht="15.7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21"/>
      <c r="Y5" s="21"/>
      <c r="Z5" s="29" t="s">
        <v>2</v>
      </c>
    </row>
    <row r="6" spans="1:26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3"/>
      <c r="V6" s="24"/>
      <c r="W6" s="24"/>
      <c r="X6" s="24"/>
      <c r="Y6" s="24"/>
      <c r="Z6" s="29" t="s">
        <v>3</v>
      </c>
    </row>
    <row r="7" spans="1:26" ht="15.75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4"/>
      <c r="W7" s="24"/>
      <c r="X7" s="24"/>
      <c r="Y7" s="24"/>
      <c r="Z7" s="29" t="s">
        <v>4</v>
      </c>
    </row>
    <row r="8" spans="1:26" ht="15.7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4"/>
      <c r="W8" s="24"/>
      <c r="X8" s="24"/>
      <c r="Y8" s="24"/>
      <c r="Z8" s="29" t="s">
        <v>5</v>
      </c>
    </row>
    <row r="9" spans="1:26" ht="15.75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3"/>
      <c r="U9" s="20"/>
      <c r="V9" s="24"/>
      <c r="W9" s="24"/>
      <c r="X9" s="24"/>
      <c r="Y9" s="24"/>
      <c r="Z9" s="29"/>
    </row>
    <row r="10" spans="1:26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 x14ac:dyDescent="0.25">
      <c r="A13" s="20"/>
      <c r="B13" s="25" t="s">
        <v>46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9.75" customHeight="1" x14ac:dyDescent="0.25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 customHeight="1" x14ac:dyDescent="0.25">
      <c r="A15" s="26"/>
      <c r="B15" s="27" t="s">
        <v>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1.25" customHeight="1" x14ac:dyDescent="0.25">
      <c r="A16" s="2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7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7" ht="60.75" customHeight="1" x14ac:dyDescent="0.25">
      <c r="A18" s="17" t="s">
        <v>7</v>
      </c>
      <c r="B18" s="16" t="s">
        <v>8</v>
      </c>
      <c r="C18" s="16"/>
      <c r="D18" s="16"/>
      <c r="E18" s="16"/>
      <c r="F18" s="16"/>
      <c r="G18" s="16"/>
      <c r="H18" s="31" t="s">
        <v>9</v>
      </c>
      <c r="I18" s="16" t="s">
        <v>10</v>
      </c>
      <c r="J18" s="16"/>
      <c r="K18" s="16"/>
      <c r="L18" s="16"/>
      <c r="M18" s="16" t="s">
        <v>11</v>
      </c>
      <c r="N18" s="16"/>
      <c r="O18" s="16"/>
      <c r="P18" s="16"/>
      <c r="Q18" s="16" t="s">
        <v>12</v>
      </c>
      <c r="R18" s="16"/>
      <c r="S18" s="16"/>
      <c r="T18" s="16"/>
      <c r="U18" s="16"/>
      <c r="V18" s="16"/>
      <c r="W18" s="16"/>
      <c r="X18" s="16"/>
      <c r="Y18" s="16" t="s">
        <v>13</v>
      </c>
      <c r="Z18" s="16" t="s">
        <v>14</v>
      </c>
      <c r="AA18" s="3"/>
    </row>
    <row r="19" spans="1:27" ht="127.5" customHeight="1" x14ac:dyDescent="0.25">
      <c r="A19" s="17"/>
      <c r="B19" s="16" t="s">
        <v>15</v>
      </c>
      <c r="C19" s="16" t="s">
        <v>16</v>
      </c>
      <c r="D19" s="16" t="s">
        <v>17</v>
      </c>
      <c r="E19" s="16" t="s">
        <v>18</v>
      </c>
      <c r="F19" s="16"/>
      <c r="G19" s="16" t="s">
        <v>19</v>
      </c>
      <c r="H19" s="32"/>
      <c r="I19" s="16" t="s">
        <v>20</v>
      </c>
      <c r="J19" s="16" t="s">
        <v>21</v>
      </c>
      <c r="K19" s="16" t="s">
        <v>22</v>
      </c>
      <c r="L19" s="16" t="s">
        <v>23</v>
      </c>
      <c r="M19" s="16" t="s">
        <v>24</v>
      </c>
      <c r="N19" s="16"/>
      <c r="O19" s="16" t="s">
        <v>25</v>
      </c>
      <c r="P19" s="16" t="s">
        <v>26</v>
      </c>
      <c r="Q19" s="16" t="s">
        <v>27</v>
      </c>
      <c r="R19" s="16"/>
      <c r="S19" s="16" t="s">
        <v>28</v>
      </c>
      <c r="T19" s="16"/>
      <c r="U19" s="16" t="s">
        <v>29</v>
      </c>
      <c r="V19" s="16"/>
      <c r="W19" s="16" t="s">
        <v>30</v>
      </c>
      <c r="X19" s="16"/>
      <c r="Y19" s="16"/>
      <c r="Z19" s="16"/>
      <c r="AA19" s="3"/>
    </row>
    <row r="20" spans="1:27" ht="28.5" customHeight="1" x14ac:dyDescent="0.25">
      <c r="A20" s="17"/>
      <c r="B20" s="16"/>
      <c r="C20" s="16"/>
      <c r="D20" s="16"/>
      <c r="E20" s="16" t="s">
        <v>31</v>
      </c>
      <c r="F20" s="16" t="s">
        <v>32</v>
      </c>
      <c r="G20" s="16"/>
      <c r="H20" s="32"/>
      <c r="I20" s="16"/>
      <c r="J20" s="16"/>
      <c r="K20" s="16"/>
      <c r="L20" s="16"/>
      <c r="M20" s="16" t="s">
        <v>33</v>
      </c>
      <c r="N20" s="16" t="s">
        <v>34</v>
      </c>
      <c r="O20" s="16"/>
      <c r="P20" s="16"/>
      <c r="Q20" s="16" t="s">
        <v>35</v>
      </c>
      <c r="R20" s="16" t="s">
        <v>36</v>
      </c>
      <c r="S20" s="16" t="s">
        <v>35</v>
      </c>
      <c r="T20" s="16" t="s">
        <v>36</v>
      </c>
      <c r="U20" s="16" t="s">
        <v>37</v>
      </c>
      <c r="V20" s="16" t="s">
        <v>32</v>
      </c>
      <c r="W20" s="16" t="s">
        <v>35</v>
      </c>
      <c r="X20" s="16" t="s">
        <v>38</v>
      </c>
      <c r="Y20" s="16"/>
      <c r="Z20" s="16"/>
      <c r="AA20" s="3"/>
    </row>
    <row r="21" spans="1:27" x14ac:dyDescent="0.25">
      <c r="A21" s="17"/>
      <c r="B21" s="16"/>
      <c r="C21" s="16"/>
      <c r="D21" s="16"/>
      <c r="E21" s="16"/>
      <c r="F21" s="16"/>
      <c r="G21" s="16"/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"/>
    </row>
    <row r="22" spans="1:27" x14ac:dyDescent="0.25">
      <c r="A22" s="5">
        <v>1</v>
      </c>
      <c r="B22" s="34">
        <v>2</v>
      </c>
      <c r="C22" s="35">
        <v>3</v>
      </c>
      <c r="D22" s="34">
        <v>4</v>
      </c>
      <c r="E22" s="34">
        <v>5</v>
      </c>
      <c r="F22" s="34">
        <v>6</v>
      </c>
      <c r="G22" s="34">
        <v>7</v>
      </c>
      <c r="H22" s="36">
        <v>8</v>
      </c>
      <c r="I22" s="4">
        <v>9</v>
      </c>
      <c r="J22" s="4">
        <v>10</v>
      </c>
      <c r="K22" s="4">
        <v>11</v>
      </c>
      <c r="L22" s="34">
        <v>12</v>
      </c>
      <c r="M22" s="4">
        <v>13</v>
      </c>
      <c r="N22" s="4">
        <v>14</v>
      </c>
      <c r="O22" s="4">
        <v>15</v>
      </c>
      <c r="P22" s="4">
        <v>16</v>
      </c>
      <c r="Q22" s="34">
        <v>17</v>
      </c>
      <c r="R22" s="34">
        <v>18</v>
      </c>
      <c r="S22" s="4">
        <v>19</v>
      </c>
      <c r="T22" s="4">
        <v>20</v>
      </c>
      <c r="U22" s="4">
        <v>21</v>
      </c>
      <c r="V22" s="4">
        <v>22</v>
      </c>
      <c r="W22" s="4">
        <v>23</v>
      </c>
      <c r="X22" s="4">
        <v>24</v>
      </c>
      <c r="Y22" s="34">
        <v>25</v>
      </c>
      <c r="Z22" s="34"/>
      <c r="AA22" s="3"/>
    </row>
    <row r="23" spans="1:27" ht="60" x14ac:dyDescent="0.25">
      <c r="A23" s="5">
        <v>1</v>
      </c>
      <c r="B23" s="31" t="s">
        <v>39</v>
      </c>
      <c r="C23" s="37" t="s">
        <v>40</v>
      </c>
      <c r="D23" s="31" t="s">
        <v>41</v>
      </c>
      <c r="E23" s="38">
        <f>'[1]Тар.см.АМК г.Павлодар факт'!$D$69</f>
        <v>2628.1079999999997</v>
      </c>
      <c r="F23" s="38">
        <v>2715.5590000000002</v>
      </c>
      <c r="G23" s="31" t="s">
        <v>51</v>
      </c>
      <c r="H23" s="39" t="s">
        <v>42</v>
      </c>
      <c r="I23" s="6">
        <f>'[2]приложение 4'!$F$25</f>
        <v>1357.35</v>
      </c>
      <c r="J23" s="6">
        <f>'[2]приложение 4'!$I$25</f>
        <v>1357</v>
      </c>
      <c r="K23" s="40">
        <f>J23-I23</f>
        <v>-0.34999999999990905</v>
      </c>
      <c r="L23" s="41"/>
      <c r="M23" s="6">
        <f>I23</f>
        <v>1357.35</v>
      </c>
      <c r="N23" s="40"/>
      <c r="O23" s="4"/>
      <c r="P23" s="4"/>
      <c r="Q23" s="42">
        <v>5.2999999999999999E-2</v>
      </c>
      <c r="R23" s="42">
        <v>1.4E-2</v>
      </c>
      <c r="S23" s="43">
        <v>0.75</v>
      </c>
      <c r="T23" s="43">
        <v>0.73</v>
      </c>
      <c r="U23" s="44"/>
      <c r="V23" s="44"/>
      <c r="W23" s="44"/>
      <c r="X23" s="44"/>
      <c r="Y23" s="31" t="s">
        <v>53</v>
      </c>
      <c r="Z23" s="45"/>
    </row>
    <row r="24" spans="1:27" ht="18.75" customHeight="1" x14ac:dyDescent="0.25">
      <c r="A24" s="5">
        <v>2</v>
      </c>
      <c r="B24" s="32"/>
      <c r="C24" s="37" t="s">
        <v>47</v>
      </c>
      <c r="D24" s="32"/>
      <c r="E24" s="46"/>
      <c r="F24" s="46"/>
      <c r="G24" s="32"/>
      <c r="H24" s="47"/>
      <c r="I24" s="48">
        <f>'[2]приложение 4'!$F$20</f>
        <v>2831</v>
      </c>
      <c r="J24" s="48">
        <v>2799</v>
      </c>
      <c r="K24" s="40">
        <f t="shared" ref="K24:K27" si="0">J24-I24</f>
        <v>-32</v>
      </c>
      <c r="L24" s="49"/>
      <c r="M24" s="6">
        <f t="shared" ref="M24:M27" si="1">I24</f>
        <v>2831</v>
      </c>
      <c r="N24" s="50"/>
      <c r="O24" s="44"/>
      <c r="P24" s="44"/>
      <c r="Q24" s="51"/>
      <c r="R24" s="51"/>
      <c r="S24" s="52"/>
      <c r="T24" s="52"/>
      <c r="U24" s="44"/>
      <c r="V24" s="44"/>
      <c r="W24" s="44"/>
      <c r="X24" s="44"/>
      <c r="Y24" s="32"/>
      <c r="Z24" s="53"/>
    </row>
    <row r="25" spans="1:27" ht="18.75" customHeight="1" x14ac:dyDescent="0.25">
      <c r="A25" s="5">
        <v>3</v>
      </c>
      <c r="B25" s="32"/>
      <c r="C25" s="37" t="s">
        <v>48</v>
      </c>
      <c r="D25" s="32"/>
      <c r="E25" s="46"/>
      <c r="F25" s="46"/>
      <c r="G25" s="32"/>
      <c r="H25" s="47"/>
      <c r="I25" s="48">
        <f>'[2]приложение 4'!$F$21</f>
        <v>395.44</v>
      </c>
      <c r="J25" s="48">
        <v>396</v>
      </c>
      <c r="K25" s="40">
        <f t="shared" si="0"/>
        <v>0.56000000000000227</v>
      </c>
      <c r="L25" s="49"/>
      <c r="M25" s="6">
        <f t="shared" si="1"/>
        <v>395.44</v>
      </c>
      <c r="N25" s="50"/>
      <c r="O25" s="44"/>
      <c r="P25" s="44"/>
      <c r="Q25" s="51"/>
      <c r="R25" s="51"/>
      <c r="S25" s="52"/>
      <c r="T25" s="52"/>
      <c r="U25" s="44"/>
      <c r="V25" s="44"/>
      <c r="W25" s="44"/>
      <c r="X25" s="44"/>
      <c r="Y25" s="32"/>
      <c r="Z25" s="53"/>
    </row>
    <row r="26" spans="1:27" ht="31.5" customHeight="1" x14ac:dyDescent="0.25">
      <c r="A26" s="5">
        <v>4</v>
      </c>
      <c r="B26" s="32"/>
      <c r="C26" s="54" t="s">
        <v>49</v>
      </c>
      <c r="D26" s="32"/>
      <c r="E26" s="46"/>
      <c r="F26" s="46"/>
      <c r="G26" s="32"/>
      <c r="H26" s="47"/>
      <c r="I26" s="48">
        <f>'[2]приложение 4'!$F$22</f>
        <v>2062.5</v>
      </c>
      <c r="J26" s="48">
        <f>'[2]приложение 4'!$G$22</f>
        <v>2062.5</v>
      </c>
      <c r="K26" s="40">
        <f t="shared" si="0"/>
        <v>0</v>
      </c>
      <c r="L26" s="49"/>
      <c r="M26" s="6">
        <f t="shared" si="1"/>
        <v>2062.5</v>
      </c>
      <c r="N26" s="50"/>
      <c r="O26" s="44"/>
      <c r="P26" s="44"/>
      <c r="Q26" s="51"/>
      <c r="R26" s="51"/>
      <c r="S26" s="52"/>
      <c r="T26" s="52"/>
      <c r="U26" s="44"/>
      <c r="V26" s="44"/>
      <c r="W26" s="44"/>
      <c r="X26" s="44"/>
      <c r="Y26" s="32"/>
      <c r="Z26" s="53"/>
    </row>
    <row r="27" spans="1:27" ht="45" x14ac:dyDescent="0.25">
      <c r="A27" s="5">
        <v>5</v>
      </c>
      <c r="B27" s="33"/>
      <c r="C27" s="54" t="s">
        <v>50</v>
      </c>
      <c r="D27" s="33"/>
      <c r="E27" s="55"/>
      <c r="F27" s="55"/>
      <c r="G27" s="32"/>
      <c r="H27" s="47"/>
      <c r="I27" s="48">
        <f>'[2]приложение 4'!$F$23</f>
        <v>243.48</v>
      </c>
      <c r="J27" s="48">
        <v>284</v>
      </c>
      <c r="K27" s="40">
        <f t="shared" si="0"/>
        <v>40.52000000000001</v>
      </c>
      <c r="L27" s="49"/>
      <c r="M27" s="6">
        <f t="shared" si="1"/>
        <v>243.48</v>
      </c>
      <c r="N27" s="50"/>
      <c r="O27" s="44"/>
      <c r="P27" s="44"/>
      <c r="Q27" s="51"/>
      <c r="R27" s="51"/>
      <c r="S27" s="52"/>
      <c r="T27" s="52"/>
      <c r="U27" s="44"/>
      <c r="V27" s="44"/>
      <c r="W27" s="44"/>
      <c r="X27" s="44"/>
      <c r="Y27" s="32"/>
      <c r="Z27" s="53"/>
    </row>
    <row r="28" spans="1:27" ht="75" customHeight="1" x14ac:dyDescent="0.25">
      <c r="A28" s="19">
        <v>1</v>
      </c>
      <c r="B28" s="31" t="s">
        <v>43</v>
      </c>
      <c r="C28" s="37" t="s">
        <v>40</v>
      </c>
      <c r="D28" s="31" t="s">
        <v>41</v>
      </c>
      <c r="E28" s="56">
        <f>'[3]Исп. ТС  2016 г. '!$D$64</f>
        <v>925.03899999999999</v>
      </c>
      <c r="F28" s="38">
        <v>883.00300000000004</v>
      </c>
      <c r="G28" s="32"/>
      <c r="H28" s="47"/>
      <c r="I28" s="6">
        <v>199</v>
      </c>
      <c r="J28" s="6">
        <v>199</v>
      </c>
      <c r="K28" s="40">
        <f t="shared" ref="K28:K33" si="2">J28-I28</f>
        <v>0</v>
      </c>
      <c r="L28" s="49"/>
      <c r="M28" s="6">
        <f>I28</f>
        <v>199</v>
      </c>
      <c r="N28" s="57"/>
      <c r="O28" s="44"/>
      <c r="P28" s="44"/>
      <c r="Q28" s="51"/>
      <c r="R28" s="51"/>
      <c r="S28" s="52"/>
      <c r="T28" s="52"/>
      <c r="U28" s="44"/>
      <c r="V28" s="44"/>
      <c r="W28" s="44"/>
      <c r="X28" s="44"/>
      <c r="Y28" s="32"/>
      <c r="Z28" s="53"/>
    </row>
    <row r="29" spans="1:27" ht="21.75" hidden="1" customHeight="1" x14ac:dyDescent="0.25">
      <c r="A29" s="18"/>
      <c r="B29" s="32"/>
      <c r="C29" s="58"/>
      <c r="D29" s="32"/>
      <c r="E29" s="59"/>
      <c r="F29" s="46"/>
      <c r="G29" s="32"/>
      <c r="H29" s="47"/>
      <c r="I29" s="50">
        <f>SUM(I28:I28)</f>
        <v>199</v>
      </c>
      <c r="J29" s="50">
        <f>SUM(J28:J28)</f>
        <v>199</v>
      </c>
      <c r="K29" s="40">
        <f t="shared" si="2"/>
        <v>0</v>
      </c>
      <c r="L29" s="49"/>
      <c r="M29" s="6">
        <f t="shared" ref="M29:M32" si="3">I29</f>
        <v>199</v>
      </c>
      <c r="N29" s="50">
        <f>SUM(N28:N28)</f>
        <v>0</v>
      </c>
      <c r="O29" s="44"/>
      <c r="P29" s="44"/>
      <c r="Q29" s="51"/>
      <c r="R29" s="51"/>
      <c r="S29" s="52"/>
      <c r="T29" s="52"/>
      <c r="U29" s="44"/>
      <c r="V29" s="44"/>
      <c r="W29" s="44"/>
      <c r="X29" s="44"/>
      <c r="Y29" s="32"/>
      <c r="Z29" s="53"/>
    </row>
    <row r="30" spans="1:27" ht="21.75" customHeight="1" x14ac:dyDescent="0.25">
      <c r="A30" s="19">
        <v>2</v>
      </c>
      <c r="B30" s="32"/>
      <c r="C30" s="37" t="s">
        <v>47</v>
      </c>
      <c r="D30" s="32"/>
      <c r="E30" s="59"/>
      <c r="F30" s="46"/>
      <c r="G30" s="32"/>
      <c r="H30" s="47"/>
      <c r="I30" s="6">
        <f>'[2]приложение 4'!$F$28</f>
        <v>349</v>
      </c>
      <c r="J30" s="6">
        <v>400</v>
      </c>
      <c r="K30" s="40">
        <f t="shared" si="2"/>
        <v>51</v>
      </c>
      <c r="L30" s="49"/>
      <c r="M30" s="6">
        <f t="shared" si="3"/>
        <v>349</v>
      </c>
      <c r="N30" s="50"/>
      <c r="O30" s="44"/>
      <c r="P30" s="44"/>
      <c r="Q30" s="51"/>
      <c r="R30" s="51"/>
      <c r="S30" s="52"/>
      <c r="T30" s="52"/>
      <c r="U30" s="44"/>
      <c r="V30" s="44"/>
      <c r="W30" s="44"/>
      <c r="X30" s="44"/>
      <c r="Y30" s="32"/>
      <c r="Z30" s="53"/>
    </row>
    <row r="31" spans="1:27" ht="21.75" customHeight="1" x14ac:dyDescent="0.25">
      <c r="A31" s="19">
        <v>3</v>
      </c>
      <c r="B31" s="32"/>
      <c r="C31" s="37" t="s">
        <v>48</v>
      </c>
      <c r="D31" s="32"/>
      <c r="E31" s="59"/>
      <c r="F31" s="46"/>
      <c r="G31" s="32"/>
      <c r="H31" s="47"/>
      <c r="I31" s="6">
        <f>'[2]приложение 4'!$F$29</f>
        <v>98.94</v>
      </c>
      <c r="J31" s="6">
        <f>'[2]приложение 4'!$G$29</f>
        <v>98.94</v>
      </c>
      <c r="K31" s="40">
        <f t="shared" si="2"/>
        <v>0</v>
      </c>
      <c r="L31" s="49"/>
      <c r="M31" s="6">
        <f t="shared" si="3"/>
        <v>98.94</v>
      </c>
      <c r="N31" s="50"/>
      <c r="O31" s="44"/>
      <c r="P31" s="44"/>
      <c r="Q31" s="51"/>
      <c r="R31" s="51"/>
      <c r="S31" s="52"/>
      <c r="T31" s="52"/>
      <c r="U31" s="44"/>
      <c r="V31" s="44"/>
      <c r="W31" s="44"/>
      <c r="X31" s="44"/>
      <c r="Y31" s="32"/>
      <c r="Z31" s="53"/>
    </row>
    <row r="32" spans="1:27" ht="21.75" customHeight="1" x14ac:dyDescent="0.25">
      <c r="A32" s="19">
        <v>4</v>
      </c>
      <c r="B32" s="33"/>
      <c r="C32" s="37" t="s">
        <v>52</v>
      </c>
      <c r="D32" s="33"/>
      <c r="E32" s="60"/>
      <c r="F32" s="55"/>
      <c r="G32" s="32"/>
      <c r="H32" s="47"/>
      <c r="I32" s="6">
        <f>'[2]приложение 4'!$F$30</f>
        <v>237.05</v>
      </c>
      <c r="J32" s="6">
        <f>'[2]приложение 4'!$G$30</f>
        <v>237.05</v>
      </c>
      <c r="K32" s="40">
        <f t="shared" si="2"/>
        <v>0</v>
      </c>
      <c r="L32" s="49"/>
      <c r="M32" s="6">
        <f t="shared" si="3"/>
        <v>237.05</v>
      </c>
      <c r="N32" s="50"/>
      <c r="O32" s="44"/>
      <c r="P32" s="44"/>
      <c r="Q32" s="51"/>
      <c r="R32" s="51"/>
      <c r="S32" s="52"/>
      <c r="T32" s="52"/>
      <c r="U32" s="44"/>
      <c r="V32" s="44"/>
      <c r="W32" s="44"/>
      <c r="X32" s="44"/>
      <c r="Y32" s="32"/>
      <c r="Z32" s="53"/>
    </row>
    <row r="33" spans="1:26" ht="27" customHeight="1" x14ac:dyDescent="0.25">
      <c r="A33" s="18"/>
      <c r="B33" s="61" t="s">
        <v>44</v>
      </c>
      <c r="C33" s="58"/>
      <c r="D33" s="58"/>
      <c r="E33" s="62">
        <v>3553.1480000000001</v>
      </c>
      <c r="F33" s="62">
        <v>3598.5619999999999</v>
      </c>
      <c r="G33" s="33"/>
      <c r="H33" s="63"/>
      <c r="I33" s="64">
        <v>7773</v>
      </c>
      <c r="J33" s="64">
        <v>7834</v>
      </c>
      <c r="K33" s="65">
        <f t="shared" si="2"/>
        <v>61</v>
      </c>
      <c r="L33" s="66"/>
      <c r="M33" s="64">
        <v>7773</v>
      </c>
      <c r="N33" s="64"/>
      <c r="O33" s="44"/>
      <c r="P33" s="44"/>
      <c r="Q33" s="67"/>
      <c r="R33" s="67"/>
      <c r="S33" s="68"/>
      <c r="T33" s="68"/>
      <c r="U33" s="44"/>
      <c r="V33" s="44"/>
      <c r="W33" s="44"/>
      <c r="X33" s="44"/>
      <c r="Y33" s="33"/>
      <c r="Z33" s="69"/>
    </row>
    <row r="34" spans="1:26" x14ac:dyDescent="0.25">
      <c r="A34" s="7"/>
      <c r="B34" s="8"/>
      <c r="C34" s="9"/>
      <c r="D34" s="9"/>
      <c r="E34" s="10"/>
      <c r="F34" s="10"/>
      <c r="G34" s="9"/>
      <c r="H34" s="9"/>
      <c r="I34" s="10"/>
      <c r="J34" s="10"/>
      <c r="K34" s="11"/>
      <c r="L34" s="7"/>
      <c r="M34" s="10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34.5" customHeight="1" x14ac:dyDescent="0.25">
      <c r="A35" s="7"/>
      <c r="B35" s="14" t="s">
        <v>45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7"/>
      <c r="B36" s="12"/>
      <c r="C36" s="12"/>
      <c r="D36" s="12"/>
      <c r="E36" s="12"/>
      <c r="F36" s="12"/>
      <c r="G36" s="12"/>
      <c r="H36" s="12"/>
      <c r="I36" s="12"/>
      <c r="J36" s="10"/>
      <c r="K36" s="11"/>
      <c r="L36" s="7"/>
      <c r="M36" s="10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1.25" customHeight="1" x14ac:dyDescent="0.25">
      <c r="B37" s="15"/>
      <c r="C37" s="15"/>
      <c r="D37" s="15"/>
      <c r="E37" s="15"/>
      <c r="F37" s="15"/>
      <c r="G37" s="15"/>
      <c r="H37" s="15"/>
      <c r="I37" s="15"/>
      <c r="J37" s="13"/>
    </row>
    <row r="39" spans="1:26" x14ac:dyDescent="0.25">
      <c r="I39" s="13"/>
      <c r="J39" s="13"/>
    </row>
    <row r="40" spans="1:26" x14ac:dyDescent="0.25">
      <c r="P40" s="2"/>
    </row>
  </sheetData>
  <mergeCells count="58">
    <mergeCell ref="B13:Z14"/>
    <mergeCell ref="B15:Z15"/>
    <mergeCell ref="B16:Z16"/>
    <mergeCell ref="A18:A21"/>
    <mergeCell ref="B18:G18"/>
    <mergeCell ref="H18:H21"/>
    <mergeCell ref="I18:L18"/>
    <mergeCell ref="M18:P18"/>
    <mergeCell ref="Q18:X18"/>
    <mergeCell ref="Y18:Y21"/>
    <mergeCell ref="Z18:Z21"/>
    <mergeCell ref="B19:B21"/>
    <mergeCell ref="C19:C21"/>
    <mergeCell ref="D19:D21"/>
    <mergeCell ref="E19:F19"/>
    <mergeCell ref="G19:G21"/>
    <mergeCell ref="I19:I21"/>
    <mergeCell ref="J19:J21"/>
    <mergeCell ref="K19:K21"/>
    <mergeCell ref="L19:L21"/>
    <mergeCell ref="W19:X19"/>
    <mergeCell ref="E20:E21"/>
    <mergeCell ref="F20:F21"/>
    <mergeCell ref="M20:M21"/>
    <mergeCell ref="N20:N21"/>
    <mergeCell ref="Q20:Q21"/>
    <mergeCell ref="R20:R21"/>
    <mergeCell ref="S20:S21"/>
    <mergeCell ref="T20:T21"/>
    <mergeCell ref="U20:U21"/>
    <mergeCell ref="M19:N19"/>
    <mergeCell ref="O19:O21"/>
    <mergeCell ref="P19:P21"/>
    <mergeCell ref="Q19:R19"/>
    <mergeCell ref="S19:T19"/>
    <mergeCell ref="U19:V19"/>
    <mergeCell ref="W20:W21"/>
    <mergeCell ref="X20:X21"/>
    <mergeCell ref="G23:G33"/>
    <mergeCell ref="H23:H33"/>
    <mergeCell ref="L23:L33"/>
    <mergeCell ref="Q23:Q33"/>
    <mergeCell ref="R23:R33"/>
    <mergeCell ref="S23:S33"/>
    <mergeCell ref="T23:T33"/>
    <mergeCell ref="V20:V21"/>
    <mergeCell ref="B37:I37"/>
    <mergeCell ref="B23:B27"/>
    <mergeCell ref="D23:D27"/>
    <mergeCell ref="E23:E27"/>
    <mergeCell ref="F23:F27"/>
    <mergeCell ref="B28:B32"/>
    <mergeCell ref="E28:E32"/>
    <mergeCell ref="F28:F32"/>
    <mergeCell ref="D28:D32"/>
    <mergeCell ref="Y23:Y33"/>
    <mergeCell ref="Z23:Z33"/>
    <mergeCell ref="B35:Z35"/>
  </mergeCells>
  <hyperlinks>
    <hyperlink ref="Z4" r:id="rId1" display="jl:39695703.100"/>
  </hyperlinks>
  <pageMargins left="0.59055118110236227" right="0.19685039370078741" top="0.35433070866141736" bottom="0.35433070866141736" header="0.31496062992125984" footer="0.31496062992125984"/>
  <pageSetup paperSize="9" scale="4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2018 год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Омарова Айгуль Кабдолловна</cp:lastModifiedBy>
  <dcterms:created xsi:type="dcterms:W3CDTF">2019-04-08T10:45:41Z</dcterms:created>
  <dcterms:modified xsi:type="dcterms:W3CDTF">2019-04-22T06:32:57Z</dcterms:modified>
</cp:coreProperties>
</file>