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8380" windowHeight="11700"/>
  </bookViews>
  <sheets>
    <sheet name="за 2017 год 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M25" i="1" l="1"/>
  <c r="M23" i="1"/>
  <c r="N26" i="1" l="1"/>
  <c r="I26" i="1"/>
  <c r="F26" i="1"/>
  <c r="E25" i="1"/>
  <c r="E26" i="1" s="1"/>
  <c r="N24" i="1"/>
  <c r="N27" i="1" s="1"/>
  <c r="M24" i="1"/>
  <c r="J24" i="1"/>
  <c r="I24" i="1"/>
  <c r="F24" i="1"/>
  <c r="E23" i="1"/>
  <c r="E24" i="1" s="1"/>
  <c r="F27" i="1" l="1"/>
  <c r="K24" i="1"/>
  <c r="E27" i="1"/>
  <c r="K23" i="1"/>
  <c r="I27" i="1"/>
  <c r="J26" i="1"/>
  <c r="K26" i="1" s="1"/>
  <c r="K25" i="1"/>
  <c r="M26" i="1"/>
  <c r="M27" i="1" s="1"/>
  <c r="J27" i="1" l="1"/>
  <c r="K27" i="1" s="1"/>
</calcChain>
</file>

<file path=xl/sharedStrings.xml><?xml version="1.0" encoding="utf-8"?>
<sst xmlns="http://schemas.openxmlformats.org/spreadsheetml/2006/main" count="57" uniqueCount="50">
  <si>
    <t>Приложение 3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</si>
  <si>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</si>
  <si>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</si>
  <si>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</si>
  <si>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</si>
  <si>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</si>
  <si>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ТОО "Павлодарэнергосбыт" снабжение тепловой энергией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</si>
  <si>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</si>
  <si>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</si>
  <si>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</si>
  <si>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(проекта), тыс. тенге</t>
  </si>
  <si>
    <t>Информация о фактических 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</si>
  <si>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</si>
  <si>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</si>
  <si>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</si>
  <si>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</si>
  <si>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</si>
  <si>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</si>
  <si>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</si>
  <si>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</si>
  <si>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</si>
  <si>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</si>
  <si>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</si>
  <si>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</si>
  <si>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</si>
  <si>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</si>
  <si>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</si>
  <si>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</si>
  <si>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</si>
  <si>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</si>
  <si>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</si>
  <si>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план</t>
  </si>
  <si>
    <t>факт</t>
  </si>
  <si>
    <t>амортизация</t>
  </si>
  <si>
    <t xml:space="preserve"> прибыль</t>
  </si>
  <si>
    <t>факт прошлого года</t>
  </si>
  <si>
    <t>факт текущего года</t>
  </si>
  <si>
    <t xml:space="preserve">план </t>
  </si>
  <si>
    <t xml:space="preserve"> факт текущего года</t>
  </si>
  <si>
    <t>Услуги по снабжению тепловой энергией г.Павлодар</t>
  </si>
  <si>
    <t>Работы по разработке и внедрению ПО «EnSoft-Энерго», модуль «Учет тепловой энергии»</t>
  </si>
  <si>
    <t>тыс.Гкал</t>
  </si>
  <si>
    <t>Отчет о прибылях и убытках прилагается</t>
  </si>
  <si>
    <t>Итого:</t>
  </si>
  <si>
    <t>Услуги по снабжению тепловой энергией г.Экибастуз</t>
  </si>
  <si>
    <t>Всего:</t>
  </si>
  <si>
    <t>2017 год</t>
  </si>
  <si>
    <r>
      <t xml:space="preserve">Примечание: </t>
    </r>
    <r>
      <rPr>
        <sz val="11"/>
        <color theme="0"/>
        <rFont val="Times New Roman"/>
        <family val="1"/>
        <charset val="204"/>
      </rPr>
      <t xml:space="preserve">Фактические размеры финансирования Инвестиционной программы ТОО "Павлодарэнергосбыт"на услуги по снабжению тепловой энергии осуществлены за счет собственных средств:  г.Павлодар за счет амортизационных отчичлений- 4 250 тыс.тенге;   г.Экибастуз  за счет амортизационных отчислении  на сумму  563 тыс. тенге, и за счет иной  (нерегулируемой деятельности) -247 тысяч. тенге.  </t>
    </r>
  </si>
  <si>
    <t>В целях повышения  качества   предоставляемых услуг, проведены следующие работы: 1) Привлечение к сотрудничеству в рамках консолидированной системы платежей коммунальные предприятия в ЕРЦ (единный расчетный центр); 2)  Для удобства расчетов, предоствлены все возможные схемы оплаты - в кассах, сервисных центрах ТОО "ПЭС", банках 2-го уровня, интернет-банкинг, рассрочка и т.д.). 3) Для обеспечения информационной доступности открыт  Контакт-центр.</t>
  </si>
  <si>
    <t>Информация субъекта естественной монополии об исполнении  инвестиционных мероприятий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</si>
</sst>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/>
    <xf numFmtId="0" fontId="7" fillId="0" borderId="0" xfId="2" applyFont="1" applyAlignment="1">
      <alignment horizontal="right" vertical="center"/>
    </xf>
    <xf numFmtId="0" fontId="3" fillId="0" borderId="0" xfId="0" applyFont="1" applyAlignment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5" xfId="3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2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3" fontId="2" fillId="0" borderId="0" xfId="0" applyNumberFormat="1" applyFont="1"/>
    <xf numFmtId="4" fontId="12" fillId="0" borderId="2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wrapText="1"/>
    </xf>
    <xf numFmtId="9" fontId="2" fillId="0" borderId="0" xfId="1" applyFont="1"/>
    <xf numFmtId="0" fontId="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3" fontId="12" fillId="0" borderId="2" xfId="0" applyNumberFormat="1" applyFont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4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/>
    </xf>
    <xf numFmtId="9" fontId="12" fillId="2" borderId="3" xfId="0" applyNumberFormat="1" applyFont="1" applyFill="1" applyBorder="1" applyAlignment="1">
      <alignment horizontal="center" vertical="center"/>
    </xf>
    <xf numFmtId="9" fontId="12" fillId="2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textRotation="90" wrapText="1"/>
    </xf>
    <xf numFmtId="3" fontId="2" fillId="0" borderId="3" xfId="0" applyNumberFormat="1" applyFont="1" applyBorder="1" applyAlignment="1">
      <alignment horizontal="center" vertical="center" textRotation="90" wrapText="1"/>
    </xf>
    <xf numFmtId="3" fontId="2" fillId="0" borderId="4" xfId="0" applyNumberFormat="1" applyFont="1" applyBorder="1" applyAlignment="1">
      <alignment horizontal="center" vertical="center" textRotation="90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_КОПИЯ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ohlova/&#1052;&#1086;&#1080;%20&#1076;&#1086;&#1082;&#1091;&#1084;&#1077;&#1085;&#1090;&#1099;/&#1056;&#1040;&#1041;&#1054;&#1058;&#1040;%20&#1089;%2001%20&#1089;&#1077;&#1085;&#1090;&#1103;&#1073;&#1088;&#1103;/&#1043;&#1054;&#1044;&#1054;&#1042;&#1054;&#1049;%20&#1054;&#1058;&#1063;&#1045;&#1058;%20&#1087;&#1086;%20&#1080;&#1089;&#1087;.&#1090;&#1072;&#1088;.&#1089;&#1084;&#1077;&#1090;/2016&#1075;/&#1048;&#1089;&#1087;.&#1090;&#1072;&#1088;.&#1089;&#1084;&#1077;&#1090;&#1099;%20&#1079;&#1072;%202016%20&#1075;&#1086;&#1076;%20&#1075;.&#1055;&#1072;&#1074;&#1083;&#1086;&#1076;&#1072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54;&#1044;&#1054;&#1042;&#1054;&#1049;%20&#1054;&#1058;&#1063;&#1045;&#1058;%20&#1087;&#1086;%20&#1080;&#1089;&#1087;.&#1090;&#1072;&#1088;.&#1089;&#1084;&#1077;&#1090;/2017&#1075;/&#1075;.&#1069;&#1082;&#1080;&#1073;&#1072;&#1089;&#1090;&#1091;&#1079;%20&#1075;&#1086;&#1076;&#1086;&#1074;&#1086;&#1081;%20&#1086;&#1090;&#1095;&#1077;&#1090;%20&#1079;&#1072;%202016%20&#1075;&#1086;&#1076;/&#1048;&#1089;&#1087;&#1086;&#1083;&#1085;&#1077;&#1085;&#1080;&#1077;%20&#1090;&#1072;&#1088;&#1080;&#1092;&#1085;&#1086;&#1081;%20&#1089;&#1084;&#1077;&#1090;&#1099;%20&#1079;&#1072;%202016%20&#1075;&#1086;&#1076;%201.04.16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.см.АМК г.Павлодар факт"/>
      <sheetName val="Тар.см.АМК г.Павл факт свернут"/>
      <sheetName val="Тар.см.г.Павлодар (для размещ)"/>
    </sheetNames>
    <sheetDataSet>
      <sheetData sheetId="0">
        <row r="69">
          <cell r="D69">
            <v>2628.1079999999997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. ТС  2016 г. "/>
      <sheetName val="Исп. ТС  2016 г.  (для размещ)"/>
    </sheetNames>
    <sheetDataSet>
      <sheetData sheetId="0">
        <row r="64">
          <cell r="D64">
            <v>925.03899999999999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9695703.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AA34"/>
  <sheetViews>
    <sheetView tabSelected="1" zoomScale="86" zoomScaleNormal="86" workbookViewId="0">
      <selection activeCell="I36" sqref="I36"/>
    </sheetView>
  </sheetViews>
  <sheetFormatPr defaultRowHeight="15" x14ac:dyDescent="0.25"/>
  <cols>
    <col min="1" max="1" width="3.85546875" style="1" customWidth="1"/>
    <col min="2" max="2" width="14.5703125" style="1" customWidth="1"/>
    <col min="3" max="3" width="27.28515625" style="1" customWidth="1"/>
    <col min="4" max="4" width="5.7109375" style="1" customWidth="1"/>
    <col min="5" max="5" width="10.42578125" style="1" customWidth="1"/>
    <col min="6" max="6" width="11.42578125" style="1" customWidth="1"/>
    <col min="7" max="7" width="15.5703125" style="1" customWidth="1"/>
    <col min="8" max="8" width="14.140625" style="1" customWidth="1"/>
    <col min="9" max="9" width="8.28515625" style="1" customWidth="1"/>
    <col min="10" max="10" width="8.85546875" style="1" customWidth="1"/>
    <col min="11" max="11" width="7.85546875" style="1" customWidth="1"/>
    <col min="12" max="12" width="13.85546875" style="1" customWidth="1"/>
    <col min="13" max="13" width="13.42578125" style="1" customWidth="1"/>
    <col min="14" max="14" width="9.42578125" style="1" customWidth="1"/>
    <col min="15" max="15" width="9.7109375" style="1" customWidth="1"/>
    <col min="16" max="16" width="10" style="1" customWidth="1"/>
    <col min="17" max="18" width="14" style="1" customWidth="1"/>
    <col min="19" max="20" width="12.140625" style="1" customWidth="1"/>
    <col min="21" max="21" width="8.5703125" style="1" customWidth="1"/>
    <col min="22" max="22" width="10.42578125" style="1" customWidth="1"/>
    <col min="23" max="24" width="9.140625" style="1" customWidth="1"/>
    <col min="25" max="25" width="18.5703125" style="1" customWidth="1"/>
    <col min="26" max="26" width="19.5703125" style="1" customWidth="1"/>
    <col min="27" max="16384" width="9.140625" style="1"/>
  </cols>
  <sheetData>
    <row r="3" spans="2:26" ht="15.75" x14ac:dyDescent="0.25">
      <c r="V3" s="2"/>
      <c r="W3" s="2"/>
      <c r="X3" s="2"/>
      <c r="Y3" s="2"/>
      <c r="Z3" s="3" t="s">
        <v>0</v>
      </c>
    </row>
    <row r="4" spans="2:26" ht="15.75" x14ac:dyDescent="0.25">
      <c r="V4" s="4"/>
      <c r="W4" s="4"/>
      <c r="X4" s="4"/>
      <c r="Y4" s="4"/>
      <c r="Z4" s="5" t="s">
        <v>1</v>
      </c>
    </row>
    <row r="5" spans="2:26" ht="15.75" x14ac:dyDescent="0.25">
      <c r="V5" s="2"/>
      <c r="W5" s="2"/>
      <c r="X5" s="2"/>
      <c r="Y5" s="2"/>
      <c r="Z5" s="3" t="s">
        <v>2</v>
      </c>
    </row>
    <row r="6" spans="2:26" ht="15.75" x14ac:dyDescent="0.25">
      <c r="U6" s="39"/>
      <c r="V6" s="6"/>
      <c r="W6" s="6"/>
      <c r="X6" s="6"/>
      <c r="Y6" s="6"/>
      <c r="Z6" s="3" t="s">
        <v>3</v>
      </c>
    </row>
    <row r="7" spans="2:26" ht="15.75" x14ac:dyDescent="0.25">
      <c r="V7" s="6"/>
      <c r="W7" s="6"/>
      <c r="X7" s="6"/>
      <c r="Y7" s="6"/>
      <c r="Z7" s="3" t="s">
        <v>4</v>
      </c>
    </row>
    <row r="8" spans="2:26" ht="15.75" x14ac:dyDescent="0.25">
      <c r="V8" s="6"/>
      <c r="W8" s="6"/>
      <c r="X8" s="6"/>
      <c r="Y8" s="6"/>
      <c r="Z8" s="3" t="s">
        <v>5</v>
      </c>
    </row>
    <row r="9" spans="2:26" ht="15.75" x14ac:dyDescent="0.25">
      <c r="T9" s="39"/>
      <c r="V9" s="6"/>
      <c r="W9" s="6"/>
      <c r="X9" s="6"/>
      <c r="Y9" s="6"/>
      <c r="Z9" s="3"/>
    </row>
    <row r="13" spans="2:26" ht="9.75" customHeight="1" x14ac:dyDescent="0.25">
      <c r="B13" s="62" t="s">
        <v>49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2:26" ht="9.75" customHeight="1" x14ac:dyDescent="0.2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2:26" ht="15.75" customHeight="1" x14ac:dyDescent="0.25">
      <c r="B15" s="63" t="s">
        <v>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2:26" ht="11.25" customHeight="1" x14ac:dyDescent="0.2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8" spans="1:27" ht="60.75" customHeight="1" x14ac:dyDescent="0.25">
      <c r="A18" s="59" t="s">
        <v>7</v>
      </c>
      <c r="B18" s="59" t="s">
        <v>8</v>
      </c>
      <c r="C18" s="59"/>
      <c r="D18" s="59"/>
      <c r="E18" s="59"/>
      <c r="F18" s="59"/>
      <c r="G18" s="59"/>
      <c r="H18" s="47" t="s">
        <v>9</v>
      </c>
      <c r="I18" s="59" t="s">
        <v>10</v>
      </c>
      <c r="J18" s="59"/>
      <c r="K18" s="59"/>
      <c r="L18" s="59"/>
      <c r="M18" s="59" t="s">
        <v>11</v>
      </c>
      <c r="N18" s="59"/>
      <c r="O18" s="59"/>
      <c r="P18" s="59"/>
      <c r="Q18" s="59" t="s">
        <v>12</v>
      </c>
      <c r="R18" s="59"/>
      <c r="S18" s="59"/>
      <c r="T18" s="59"/>
      <c r="U18" s="59"/>
      <c r="V18" s="59"/>
      <c r="W18" s="59"/>
      <c r="X18" s="59"/>
      <c r="Y18" s="59" t="s">
        <v>13</v>
      </c>
      <c r="Z18" s="59" t="s">
        <v>14</v>
      </c>
      <c r="AA18" s="7"/>
    </row>
    <row r="19" spans="1:27" ht="127.5" customHeight="1" x14ac:dyDescent="0.25">
      <c r="A19" s="59"/>
      <c r="B19" s="59" t="s">
        <v>15</v>
      </c>
      <c r="C19" s="59" t="s">
        <v>16</v>
      </c>
      <c r="D19" s="59" t="s">
        <v>17</v>
      </c>
      <c r="E19" s="59" t="s">
        <v>18</v>
      </c>
      <c r="F19" s="59"/>
      <c r="G19" s="59" t="s">
        <v>19</v>
      </c>
      <c r="H19" s="48"/>
      <c r="I19" s="59" t="s">
        <v>20</v>
      </c>
      <c r="J19" s="59" t="s">
        <v>21</v>
      </c>
      <c r="K19" s="59" t="s">
        <v>22</v>
      </c>
      <c r="L19" s="59" t="s">
        <v>23</v>
      </c>
      <c r="M19" s="59" t="s">
        <v>24</v>
      </c>
      <c r="N19" s="59"/>
      <c r="O19" s="59" t="s">
        <v>25</v>
      </c>
      <c r="P19" s="59" t="s">
        <v>26</v>
      </c>
      <c r="Q19" s="59" t="s">
        <v>27</v>
      </c>
      <c r="R19" s="59"/>
      <c r="S19" s="60" t="s">
        <v>28</v>
      </c>
      <c r="T19" s="60"/>
      <c r="U19" s="59" t="s">
        <v>29</v>
      </c>
      <c r="V19" s="59"/>
      <c r="W19" s="59" t="s">
        <v>30</v>
      </c>
      <c r="X19" s="59"/>
      <c r="Y19" s="59"/>
      <c r="Z19" s="59"/>
      <c r="AA19" s="7"/>
    </row>
    <row r="20" spans="1:27" ht="28.5" customHeight="1" x14ac:dyDescent="0.25">
      <c r="A20" s="59"/>
      <c r="B20" s="59"/>
      <c r="C20" s="59"/>
      <c r="D20" s="59"/>
      <c r="E20" s="59" t="s">
        <v>31</v>
      </c>
      <c r="F20" s="59" t="s">
        <v>32</v>
      </c>
      <c r="G20" s="59"/>
      <c r="H20" s="48"/>
      <c r="I20" s="59"/>
      <c r="J20" s="59"/>
      <c r="K20" s="59"/>
      <c r="L20" s="59"/>
      <c r="M20" s="59" t="s">
        <v>33</v>
      </c>
      <c r="N20" s="59" t="s">
        <v>34</v>
      </c>
      <c r="O20" s="59"/>
      <c r="P20" s="59"/>
      <c r="Q20" s="59" t="s">
        <v>35</v>
      </c>
      <c r="R20" s="59" t="s">
        <v>36</v>
      </c>
      <c r="S20" s="60" t="s">
        <v>35</v>
      </c>
      <c r="T20" s="60" t="s">
        <v>36</v>
      </c>
      <c r="U20" s="59" t="s">
        <v>37</v>
      </c>
      <c r="V20" s="61" t="s">
        <v>32</v>
      </c>
      <c r="W20" s="59" t="s">
        <v>35</v>
      </c>
      <c r="X20" s="59" t="s">
        <v>38</v>
      </c>
      <c r="Y20" s="59"/>
      <c r="Z20" s="59"/>
      <c r="AA20" s="7"/>
    </row>
    <row r="21" spans="1:27" x14ac:dyDescent="0.25">
      <c r="A21" s="59"/>
      <c r="B21" s="59"/>
      <c r="C21" s="59"/>
      <c r="D21" s="59"/>
      <c r="E21" s="59"/>
      <c r="F21" s="59"/>
      <c r="G21" s="59"/>
      <c r="H21" s="4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0"/>
      <c r="U21" s="59"/>
      <c r="V21" s="61"/>
      <c r="W21" s="59"/>
      <c r="X21" s="59"/>
      <c r="Y21" s="59"/>
      <c r="Z21" s="59"/>
      <c r="AA21" s="7"/>
    </row>
    <row r="22" spans="1:27" x14ac:dyDescent="0.25">
      <c r="A22" s="8">
        <v>1</v>
      </c>
      <c r="B22" s="9">
        <v>2</v>
      </c>
      <c r="C22" s="10">
        <v>3</v>
      </c>
      <c r="D22" s="9">
        <v>4</v>
      </c>
      <c r="E22" s="9">
        <v>5</v>
      </c>
      <c r="F22" s="9">
        <v>6</v>
      </c>
      <c r="G22" s="9">
        <v>7</v>
      </c>
      <c r="H22" s="11">
        <v>8</v>
      </c>
      <c r="I22" s="8">
        <v>9</v>
      </c>
      <c r="J22" s="8">
        <v>10</v>
      </c>
      <c r="K22" s="8">
        <v>11</v>
      </c>
      <c r="L22" s="9">
        <v>12</v>
      </c>
      <c r="M22" s="8">
        <v>13</v>
      </c>
      <c r="N22" s="8">
        <v>14</v>
      </c>
      <c r="O22" s="8">
        <v>15</v>
      </c>
      <c r="P22" s="8">
        <v>16</v>
      </c>
      <c r="Q22" s="9">
        <v>17</v>
      </c>
      <c r="R22" s="9">
        <v>18</v>
      </c>
      <c r="S22" s="12">
        <v>19</v>
      </c>
      <c r="T22" s="12">
        <v>20</v>
      </c>
      <c r="U22" s="8">
        <v>21</v>
      </c>
      <c r="V22" s="13">
        <v>22</v>
      </c>
      <c r="W22" s="8">
        <v>23</v>
      </c>
      <c r="X22" s="8">
        <v>24</v>
      </c>
      <c r="Y22" s="9">
        <v>25</v>
      </c>
      <c r="Z22" s="9"/>
      <c r="AA22" s="7"/>
    </row>
    <row r="23" spans="1:27" ht="132" customHeight="1" x14ac:dyDescent="0.25">
      <c r="A23" s="8">
        <v>1</v>
      </c>
      <c r="B23" s="14" t="s">
        <v>39</v>
      </c>
      <c r="C23" s="15" t="s">
        <v>40</v>
      </c>
      <c r="D23" s="9" t="s">
        <v>41</v>
      </c>
      <c r="E23" s="16">
        <f>'[1]Тар.см.АМК г.Павлодар факт'!$D$69</f>
        <v>2628.1079999999997</v>
      </c>
      <c r="F23" s="16">
        <v>2564.6019999999999</v>
      </c>
      <c r="G23" s="47" t="s">
        <v>46</v>
      </c>
      <c r="H23" s="53" t="s">
        <v>42</v>
      </c>
      <c r="I23" s="17">
        <v>3884</v>
      </c>
      <c r="J23" s="18">
        <v>3884</v>
      </c>
      <c r="K23" s="19">
        <f>J23-I23</f>
        <v>0</v>
      </c>
      <c r="L23" s="44"/>
      <c r="M23" s="18">
        <f>I23</f>
        <v>3884</v>
      </c>
      <c r="N23" s="19"/>
      <c r="O23" s="8"/>
      <c r="P23" s="8"/>
      <c r="Q23" s="56">
        <v>5.2999999999999999E-2</v>
      </c>
      <c r="R23" s="56">
        <v>1.4E-2</v>
      </c>
      <c r="S23" s="50">
        <v>0.75</v>
      </c>
      <c r="T23" s="50">
        <v>0.73</v>
      </c>
      <c r="U23" s="20"/>
      <c r="V23" s="20"/>
      <c r="W23" s="20"/>
      <c r="X23" s="20"/>
      <c r="Y23" s="47"/>
      <c r="Z23" s="47" t="s">
        <v>48</v>
      </c>
    </row>
    <row r="24" spans="1:27" ht="18.75" hidden="1" customHeight="1" x14ac:dyDescent="0.25">
      <c r="A24" s="21"/>
      <c r="B24" s="22" t="s">
        <v>43</v>
      </c>
      <c r="C24" s="21"/>
      <c r="D24" s="8"/>
      <c r="E24" s="23">
        <f>SUM(E23:E23)</f>
        <v>2628.1079999999997</v>
      </c>
      <c r="F24" s="23">
        <f>SUM(F23:F23)</f>
        <v>2564.6019999999999</v>
      </c>
      <c r="G24" s="48"/>
      <c r="H24" s="54"/>
      <c r="I24" s="24">
        <f>SUM(I23:I23)</f>
        <v>3884</v>
      </c>
      <c r="J24" s="24">
        <f>SUM(J23:J23)</f>
        <v>3884</v>
      </c>
      <c r="K24" s="38">
        <f t="shared" ref="K24:K27" si="0">J24-I24</f>
        <v>0</v>
      </c>
      <c r="L24" s="45"/>
      <c r="M24" s="24">
        <f>SUM(M23:M23)</f>
        <v>3884</v>
      </c>
      <c r="N24" s="24">
        <f>SUM(N23:N23)</f>
        <v>0</v>
      </c>
      <c r="O24" s="20"/>
      <c r="P24" s="20"/>
      <c r="Q24" s="57"/>
      <c r="R24" s="57"/>
      <c r="S24" s="51"/>
      <c r="T24" s="51"/>
      <c r="U24" s="20"/>
      <c r="V24" s="20"/>
      <c r="W24" s="20"/>
      <c r="X24" s="20"/>
      <c r="Y24" s="48"/>
      <c r="Z24" s="48"/>
    </row>
    <row r="25" spans="1:27" ht="307.5" customHeight="1" x14ac:dyDescent="0.25">
      <c r="A25" s="40">
        <v>2</v>
      </c>
      <c r="B25" s="14" t="s">
        <v>44</v>
      </c>
      <c r="C25" s="15" t="s">
        <v>40</v>
      </c>
      <c r="D25" s="9" t="s">
        <v>41</v>
      </c>
      <c r="E25" s="36">
        <f>'[2]Исп. ТС  2016 г. '!$D$64</f>
        <v>925.03899999999999</v>
      </c>
      <c r="F25" s="16">
        <v>869.13099999999997</v>
      </c>
      <c r="G25" s="48"/>
      <c r="H25" s="54"/>
      <c r="I25" s="26">
        <v>580</v>
      </c>
      <c r="J25" s="18">
        <v>580</v>
      </c>
      <c r="K25" s="19">
        <f t="shared" si="0"/>
        <v>0</v>
      </c>
      <c r="L25" s="45"/>
      <c r="M25" s="18">
        <f>I25</f>
        <v>580</v>
      </c>
      <c r="N25" s="27"/>
      <c r="O25" s="20"/>
      <c r="P25" s="20"/>
      <c r="Q25" s="57"/>
      <c r="R25" s="57"/>
      <c r="S25" s="51"/>
      <c r="T25" s="51"/>
      <c r="U25" s="20"/>
      <c r="V25" s="20"/>
      <c r="W25" s="20"/>
      <c r="X25" s="20"/>
      <c r="Y25" s="48"/>
      <c r="Z25" s="48"/>
    </row>
    <row r="26" spans="1:27" ht="21.75" hidden="1" customHeight="1" x14ac:dyDescent="0.25">
      <c r="A26" s="20"/>
      <c r="B26" s="22" t="s">
        <v>43</v>
      </c>
      <c r="C26" s="28"/>
      <c r="D26" s="28"/>
      <c r="E26" s="23">
        <f>SUM(E25:E25)</f>
        <v>925.03899999999999</v>
      </c>
      <c r="F26" s="23">
        <f>SUM(F25:F25)</f>
        <v>869.13099999999997</v>
      </c>
      <c r="G26" s="48"/>
      <c r="H26" s="54"/>
      <c r="I26" s="24">
        <f>SUM(I25:I25)</f>
        <v>580</v>
      </c>
      <c r="J26" s="24">
        <f>SUM(J25:J25)</f>
        <v>580</v>
      </c>
      <c r="K26" s="38">
        <f t="shared" si="0"/>
        <v>0</v>
      </c>
      <c r="L26" s="45"/>
      <c r="M26" s="24">
        <f>SUM(M25:M25)</f>
        <v>580</v>
      </c>
      <c r="N26" s="24">
        <f>SUM(N25:N25)</f>
        <v>0</v>
      </c>
      <c r="O26" s="20"/>
      <c r="P26" s="20"/>
      <c r="Q26" s="57"/>
      <c r="R26" s="57"/>
      <c r="S26" s="51"/>
      <c r="T26" s="51"/>
      <c r="U26" s="20"/>
      <c r="V26" s="20"/>
      <c r="W26" s="20"/>
      <c r="X26" s="20"/>
      <c r="Y26" s="48"/>
      <c r="Z26" s="48"/>
    </row>
    <row r="27" spans="1:27" ht="27" customHeight="1" x14ac:dyDescent="0.25">
      <c r="A27" s="20"/>
      <c r="B27" s="22" t="s">
        <v>45</v>
      </c>
      <c r="C27" s="28"/>
      <c r="D27" s="28"/>
      <c r="E27" s="41">
        <f>E24+E26</f>
        <v>3553.1469999999999</v>
      </c>
      <c r="F27" s="41">
        <f>F24+F26</f>
        <v>3433.7329999999997</v>
      </c>
      <c r="G27" s="49"/>
      <c r="H27" s="55"/>
      <c r="I27" s="37">
        <f>I24+I26</f>
        <v>4464</v>
      </c>
      <c r="J27" s="37">
        <f>J24+J26</f>
        <v>4464</v>
      </c>
      <c r="K27" s="25">
        <f t="shared" si="0"/>
        <v>0</v>
      </c>
      <c r="L27" s="46"/>
      <c r="M27" s="37">
        <f>M24+M26</f>
        <v>4464</v>
      </c>
      <c r="N27" s="37">
        <f>N24+N26</f>
        <v>0</v>
      </c>
      <c r="O27" s="20"/>
      <c r="P27" s="20"/>
      <c r="Q27" s="58"/>
      <c r="R27" s="58"/>
      <c r="S27" s="52"/>
      <c r="T27" s="52"/>
      <c r="U27" s="20"/>
      <c r="V27" s="20"/>
      <c r="W27" s="20"/>
      <c r="X27" s="20"/>
      <c r="Y27" s="49"/>
      <c r="Z27" s="49"/>
    </row>
    <row r="28" spans="1:27" x14ac:dyDescent="0.25">
      <c r="A28" s="29"/>
      <c r="B28" s="30"/>
      <c r="C28" s="31"/>
      <c r="D28" s="31"/>
      <c r="E28" s="32"/>
      <c r="F28" s="32"/>
      <c r="G28" s="31"/>
      <c r="H28" s="31"/>
      <c r="I28" s="32"/>
      <c r="J28" s="32"/>
      <c r="K28" s="33"/>
      <c r="L28" s="29"/>
      <c r="M28" s="32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7" ht="34.5" customHeight="1" x14ac:dyDescent="0.25">
      <c r="A29" s="29"/>
      <c r="B29" s="42" t="s">
        <v>47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7" x14ac:dyDescent="0.25">
      <c r="A30" s="29"/>
      <c r="B30" s="34"/>
      <c r="C30" s="34"/>
      <c r="D30" s="34"/>
      <c r="E30" s="34"/>
      <c r="F30" s="34"/>
      <c r="G30" s="34"/>
      <c r="H30" s="34"/>
      <c r="I30" s="34"/>
      <c r="J30" s="32"/>
      <c r="K30" s="33"/>
      <c r="L30" s="29"/>
      <c r="M30" s="32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7" ht="11.25" customHeight="1" x14ac:dyDescent="0.25">
      <c r="B31" s="43"/>
      <c r="C31" s="43"/>
      <c r="D31" s="43"/>
      <c r="E31" s="43"/>
      <c r="F31" s="43"/>
      <c r="G31" s="43"/>
      <c r="H31" s="43"/>
      <c r="I31" s="43"/>
      <c r="J31" s="35"/>
    </row>
    <row r="33" spans="9:16" x14ac:dyDescent="0.25">
      <c r="I33" s="35"/>
      <c r="J33" s="35"/>
    </row>
    <row r="34" spans="9:16" x14ac:dyDescent="0.25">
      <c r="P34" s="39"/>
    </row>
  </sheetData>
  <mergeCells count="50">
    <mergeCell ref="B13:Z14"/>
    <mergeCell ref="B15:Z15"/>
    <mergeCell ref="B16:Z16"/>
    <mergeCell ref="A18:A21"/>
    <mergeCell ref="B18:G18"/>
    <mergeCell ref="H18:H21"/>
    <mergeCell ref="I18:L18"/>
    <mergeCell ref="M18:P18"/>
    <mergeCell ref="Q18:X18"/>
    <mergeCell ref="Y18:Y21"/>
    <mergeCell ref="Z18:Z21"/>
    <mergeCell ref="B19:B21"/>
    <mergeCell ref="C19:C21"/>
    <mergeCell ref="D19:D21"/>
    <mergeCell ref="E19:F19"/>
    <mergeCell ref="G19:G21"/>
    <mergeCell ref="W19:X19"/>
    <mergeCell ref="R20:R21"/>
    <mergeCell ref="S20:S21"/>
    <mergeCell ref="T20:T21"/>
    <mergeCell ref="U20:U21"/>
    <mergeCell ref="S19:T19"/>
    <mergeCell ref="U19:V19"/>
    <mergeCell ref="W20:W21"/>
    <mergeCell ref="X20:X21"/>
    <mergeCell ref="V20:V21"/>
    <mergeCell ref="E20:E21"/>
    <mergeCell ref="F20:F21"/>
    <mergeCell ref="M20:M21"/>
    <mergeCell ref="N20:N21"/>
    <mergeCell ref="Q20:Q21"/>
    <mergeCell ref="O19:O21"/>
    <mergeCell ref="P19:P21"/>
    <mergeCell ref="Q19:R19"/>
    <mergeCell ref="I19:I21"/>
    <mergeCell ref="J19:J21"/>
    <mergeCell ref="K19:K21"/>
    <mergeCell ref="L19:L21"/>
    <mergeCell ref="M19:N19"/>
    <mergeCell ref="B29:Z29"/>
    <mergeCell ref="B31:I31"/>
    <mergeCell ref="L23:L27"/>
    <mergeCell ref="Y23:Y27"/>
    <mergeCell ref="Z23:Z27"/>
    <mergeCell ref="S23:S27"/>
    <mergeCell ref="T23:T27"/>
    <mergeCell ref="G23:G27"/>
    <mergeCell ref="H23:H27"/>
    <mergeCell ref="Q23:Q27"/>
    <mergeCell ref="R23:R27"/>
  </mergeCells>
  <hyperlinks>
    <hyperlink ref="Z4" r:id="rId1" display="jl:39695703.100"/>
  </hyperlinks>
  <pageMargins left="0.59055118110236227" right="0.19685039370078741" top="0.35433070866141736" bottom="0.35433070866141736" header="0.31496062992125984" footer="0.31496062992125984"/>
  <pageSetup paperSize="9" scale="4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2017 год </vt:lpstr>
    </vt:vector>
  </TitlesOfParts>
  <Company>АО "Энергоцентр"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Омарова Айгуль Кабдолловна</dc:creator>
  <cp:lastModifiedBy>Омарова Айгуль Кабдолловна</cp:lastModifiedBy>
  <cp:lastPrinted>2018-04-18T06:34:51Z</cp:lastPrinted>
  <dcterms:created xsi:type="dcterms:W3CDTF">2018-04-17T12:43:49Z</dcterms:created>
  <dcterms:modified xsi:type="dcterms:W3CDTF">2018-05-15T07:24:44Z</dcterms:modified>
</cp:coreProperties>
</file>